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jn fruit\Databases\Oppervlakte\"/>
    </mc:Choice>
  </mc:AlternateContent>
  <xr:revisionPtr revIDLastSave="0" documentId="13_ncr:1_{7505AFD3-3B9D-40C3-A6F1-85FCFE55FEBC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Nederland (totaal)" sheetId="1" r:id="rId1"/>
    <sheet name="Appels" sheetId="2" r:id="rId2"/>
    <sheet name="Peren" sheetId="3" r:id="rId3"/>
    <sheet name="Kersen (totaal)" sheetId="5" r:id="rId4"/>
    <sheet name="Zoete kersen" sheetId="6" r:id="rId5"/>
    <sheet name="Zure kersen" sheetId="7" r:id="rId6"/>
    <sheet name="Pruimen" sheetId="8" r:id="rId7"/>
    <sheet name="Overige" sheetId="4" r:id="rId8"/>
  </sheets>
  <definedNames>
    <definedName name="__123Graph_A" localSheetId="1" hidden="1">'Nederland (totaal)'!$N$7:$N$131</definedName>
    <definedName name="__123Graph_AAPPEL_50" localSheetId="1" hidden="1">Appels!$B$23:$M$23</definedName>
    <definedName name="__123Graph_AAPPEL_60" localSheetId="1" hidden="1">Appels!$B$33:$M$33</definedName>
    <definedName name="__123Graph_AAPPEL_70" localSheetId="1" hidden="1">Appels!$B$43:$M$43</definedName>
    <definedName name="__123Graph_AAPPEL_80" localSheetId="1" hidden="1">Appels!$B$53:$M$53</definedName>
    <definedName name="__123Graph_AAPPEL_90" localSheetId="1" hidden="1">Appels!$B$63:$M$63</definedName>
    <definedName name="__123Graph_AAPPEL_DR" localSheetId="1" hidden="1">Appels!$D$3:$D$96</definedName>
    <definedName name="__123Graph_AAPPEL_FL" localSheetId="1" hidden="1">Appels!$F$3:$F$96</definedName>
    <definedName name="__123Graph_AAPPEL_FR" localSheetId="1" hidden="1">Appels!$C$3:$C$96</definedName>
    <definedName name="__123Graph_AAPPEL_GL" localSheetId="1" hidden="1">Appels!$G$3:$G$96</definedName>
    <definedName name="__123Graph_AAPPEL_GR" localSheetId="1" hidden="1">Appels!$B$3:$B$96</definedName>
    <definedName name="__123Graph_AAPPEL_LB" localSheetId="1" hidden="1">Appels!$M$3:$M$96</definedName>
    <definedName name="__123Graph_AAPPEL_NB" localSheetId="1" hidden="1">Appels!$L$3:$L$96</definedName>
    <definedName name="__123Graph_AAPPEL_NH" localSheetId="1" hidden="1">Appels!$I$3:$I$96</definedName>
    <definedName name="__123Graph_AAPPEL_NL" localSheetId="1" hidden="1">Appels!$N$3:$N$96</definedName>
    <definedName name="__123Graph_AAPPEL_OV" localSheetId="1" hidden="1">Appels!$E$3:$E$96</definedName>
    <definedName name="__123Graph_AAPPEL_UT" localSheetId="1" hidden="1">Appels!$H$3:$H$96</definedName>
    <definedName name="__123Graph_AAPPEL_ZH" localSheetId="1" hidden="1">Appels!$J$3:$J$96</definedName>
    <definedName name="__123Graph_AAPPEL_ZL" localSheetId="1" hidden="1">Appels!$K$3:$K$96</definedName>
    <definedName name="__123Graph_AKERST_50" localSheetId="1" hidden="1">'Kersen (totaal)'!$B$23:$M$23</definedName>
    <definedName name="__123Graph_AKERST_60" localSheetId="1" hidden="1">'Kersen (totaal)'!$B$33:$M$33</definedName>
    <definedName name="__123Graph_AKERST_70" localSheetId="1" hidden="1">'Kersen (totaal)'!$B$43:$M$43</definedName>
    <definedName name="__123Graph_AKERST_80" localSheetId="1" hidden="1">'Kersen (totaal)'!$B$53:$M$53</definedName>
    <definedName name="__123Graph_AKERST_DR" localSheetId="1" hidden="1">'Kersen (totaal)'!$D$3:$D$63</definedName>
    <definedName name="__123Graph_AKERST_FL" localSheetId="1" hidden="1">'Kersen (totaal)'!$F$3:$F$63</definedName>
    <definedName name="__123Graph_AKERST_FR" localSheetId="1" hidden="1">'Kersen (totaal)'!$C$3:$C$63</definedName>
    <definedName name="__123Graph_AKERST_GL" localSheetId="1" hidden="1">'Kersen (totaal)'!$G$3:$G$63</definedName>
    <definedName name="__123Graph_AKERST_GR" localSheetId="1" hidden="1">'Kersen (totaal)'!$B$3:$B$63</definedName>
    <definedName name="__123Graph_AKERST_LB" localSheetId="1" hidden="1">'Kersen (totaal)'!$M$3:$M$63</definedName>
    <definedName name="__123Graph_AKERST_NB" localSheetId="1" hidden="1">'Kersen (totaal)'!$L$3:$L$63</definedName>
    <definedName name="__123Graph_AKERST_NH" localSheetId="1" hidden="1">'Kersen (totaal)'!$I$3:$I$63</definedName>
    <definedName name="__123Graph_AKERST_NL" localSheetId="1" hidden="1">'Kersen (totaal)'!$N$3:$N$63</definedName>
    <definedName name="__123Graph_AKERST_OV" localSheetId="1" hidden="1">'Kersen (totaal)'!$E$3:$E$63</definedName>
    <definedName name="__123Graph_AKERST_UT" localSheetId="1" hidden="1">'Kersen (totaal)'!$H$3:$H$63</definedName>
    <definedName name="__123Graph_AKERST_ZH" localSheetId="1" hidden="1">'Kersen (totaal)'!$J$3:$J$63</definedName>
    <definedName name="__123Graph_AKERST_ZL" localSheetId="1" hidden="1">'Kersen (totaal)'!$K$3:$K$63</definedName>
    <definedName name="__123Graph_AKERSZ_62" localSheetId="1" hidden="1">'Zoete kersen'!$B$35:$M$35</definedName>
    <definedName name="__123Graph_AKERSZ_70" localSheetId="1" hidden="1">'Zoete kersen'!$B$43:$M$43</definedName>
    <definedName name="__123Graph_AKERSZ_80" localSheetId="1" hidden="1">'Zoete kersen'!$B$53:$M$53</definedName>
    <definedName name="__123Graph_AKERSZ_DR" localSheetId="1" hidden="1">'Zoete kersen'!$D$3:$D$63</definedName>
    <definedName name="__123Graph_AKERSZ_FL" localSheetId="1" hidden="1">'Zoete kersen'!$F$3:$F$63</definedName>
    <definedName name="__123Graph_AKERSZ_FR" localSheetId="1" hidden="1">'Zoete kersen'!$C$3:$C$63</definedName>
    <definedName name="__123Graph_AKERSZ_GL" localSheetId="1" hidden="1">'Zoete kersen'!$G$3:$G$63</definedName>
    <definedName name="__123Graph_AKERSZ_GR" localSheetId="1" hidden="1">'Zoete kersen'!$B$3:$B$63</definedName>
    <definedName name="__123Graph_AKERSZ_LB" localSheetId="1" hidden="1">'Zoete kersen'!$M$3:$M$63</definedName>
    <definedName name="__123Graph_AKERSZ_NB" localSheetId="1" hidden="1">'Zoete kersen'!$L$3:$L$63</definedName>
    <definedName name="__123Graph_AKERSZ_NH" localSheetId="1" hidden="1">'Zoete kersen'!$I$3:$I$63</definedName>
    <definedName name="__123Graph_AKERSZ_NL" localSheetId="1" hidden="1">'Zoete kersen'!$N$3:$N$63</definedName>
    <definedName name="__123Graph_AKERSZ_OV" localSheetId="1" hidden="1">'Zoete kersen'!$E$3:$E$63</definedName>
    <definedName name="__123Graph_AKERSZ_UT" localSheetId="1" hidden="1">'Zoete kersen'!$H$3:$H$63</definedName>
    <definedName name="__123Graph_AKERSZ_ZH" localSheetId="1" hidden="1">'Zoete kersen'!$J$3:$J$63</definedName>
    <definedName name="__123Graph_AKERSZ_ZL" localSheetId="1" hidden="1">'Zoete kersen'!$K$3:$K$63</definedName>
    <definedName name="__123Graph_AMOREL_62" localSheetId="1" hidden="1">'Zure kersen'!$B$35:$M$35</definedName>
    <definedName name="__123Graph_AMOREL_70" localSheetId="1" hidden="1">'Zure kersen'!$B$43:$M$43</definedName>
    <definedName name="__123Graph_AMOREL_80" localSheetId="1" hidden="1">'Zure kersen'!$B$53:$M$53</definedName>
    <definedName name="__123Graph_AMOREL_DR" localSheetId="1" hidden="1">'Zure kersen'!$D$3:$D$63</definedName>
    <definedName name="__123Graph_AMOREL_FL" localSheetId="1" hidden="1">'Zure kersen'!$F$3:$F$63</definedName>
    <definedName name="__123Graph_AMOREL_FR" localSheetId="1" hidden="1">'Zure kersen'!$C$3:$C$63</definedName>
    <definedName name="__123Graph_AMOREL_GL" localSheetId="1" hidden="1">'Zure kersen'!$G$3:$G$63</definedName>
    <definedName name="__123Graph_AMOREL_GR" localSheetId="1" hidden="1">'Zure kersen'!$B$3:$B$63</definedName>
    <definedName name="__123Graph_AMOREL_LB" localSheetId="1" hidden="1">'Zure kersen'!$M$3:$M$63</definedName>
    <definedName name="__123Graph_AMOREL_NB" localSheetId="1" hidden="1">'Zure kersen'!$L$3:$L$63</definedName>
    <definedName name="__123Graph_AMOREL_NH" localSheetId="1" hidden="1">'Zure kersen'!$I$3:$I$63</definedName>
    <definedName name="__123Graph_AMOREL_NL" localSheetId="1" hidden="1">'Zure kersen'!$N$3:$N$63</definedName>
    <definedName name="__123Graph_AMOREL_OV" localSheetId="1" hidden="1">'Zure kersen'!$E$3:$E$63</definedName>
    <definedName name="__123Graph_AMOREL_UT" localSheetId="1" hidden="1">'Zure kersen'!$H$3:$H$63</definedName>
    <definedName name="__123Graph_AMOREL_ZH" localSheetId="1" hidden="1">'Zure kersen'!$J$3:$J$63</definedName>
    <definedName name="__123Graph_AMOREL_ZL" localSheetId="1" hidden="1">'Zure kersen'!$K$3:$K$63</definedName>
    <definedName name="__123Graph_AOPP_04" localSheetId="1" hidden="1">'Nederland (totaal)'!$B$11:$M$11</definedName>
    <definedName name="__123Graph_AOPP_12" localSheetId="1" hidden="1">'Nederland (totaal)'!$B$19:$M$19</definedName>
    <definedName name="__123Graph_AOPP_19" localSheetId="1" hidden="1">'Nederland (totaal)'!$B$26:$M$26</definedName>
    <definedName name="__123Graph_AOPP_27" localSheetId="1" hidden="1">'Nederland (totaal)'!$B$34:$M$34</definedName>
    <definedName name="__123Graph_AOPP_39" localSheetId="1" hidden="1">'Nederland (totaal)'!$B$46:$M$46</definedName>
    <definedName name="__123Graph_AOPP_50" localSheetId="1" hidden="1">'Nederland (totaal)'!$B$57:$M$57</definedName>
    <definedName name="__123Graph_AOPP_60" localSheetId="1" hidden="1">'Nederland (totaal)'!$B$67:$M$67</definedName>
    <definedName name="__123Graph_AOPP_70" localSheetId="1" hidden="1">'Nederland (totaal)'!$B$77:$M$77</definedName>
    <definedName name="__123Graph_AOPP_80" localSheetId="1" hidden="1">'Nederland (totaal)'!$B$87:$M$87</definedName>
    <definedName name="__123Graph_AOPP_90" localSheetId="1" hidden="1">'Nederland (totaal)'!$B$97:$M$97</definedName>
    <definedName name="__123Graph_AOPP_DR" localSheetId="1" hidden="1">'Nederland (totaal)'!$D$7:$D$131</definedName>
    <definedName name="__123Graph_AOPP_FL" localSheetId="1" hidden="1">'Nederland (totaal)'!$F$7:$F$131</definedName>
    <definedName name="__123Graph_AOPP_FR" localSheetId="1" hidden="1">'Nederland (totaal)'!$C$7:$C$131</definedName>
    <definedName name="__123Graph_AOPP_GL" localSheetId="1" hidden="1">'Nederland (totaal)'!$G$7:$G$131</definedName>
    <definedName name="__123Graph_AOPP_GR" localSheetId="1" hidden="1">'Nederland (totaal)'!$B$7:$B$131</definedName>
    <definedName name="__123Graph_AOPP_LB" localSheetId="1" hidden="1">'Nederland (totaal)'!$M$7:$M$131</definedName>
    <definedName name="__123Graph_AOPP_NB" localSheetId="1" hidden="1">'Nederland (totaal)'!$L$7:$L$131</definedName>
    <definedName name="__123Graph_AOPP_NH" localSheetId="1" hidden="1">'Nederland (totaal)'!$I$7:$I$131</definedName>
    <definedName name="__123Graph_AOPP_NL" localSheetId="1" hidden="1">'Nederland (totaal)'!$N$7:$N$131</definedName>
    <definedName name="__123Graph_AOPP_OV" localSheetId="1" hidden="1">'Nederland (totaal)'!$E$7:$E$131</definedName>
    <definedName name="__123Graph_AOPP_UT" localSheetId="1" hidden="1">'Nederland (totaal)'!$H$7:$H$131</definedName>
    <definedName name="__123Graph_AOPP_ZH" localSheetId="1" hidden="1">'Nederland (totaal)'!$J$7:$J$131</definedName>
    <definedName name="__123Graph_AOPP_ZL" localSheetId="1" hidden="1">'Nederland (totaal)'!$K$7:$K$131</definedName>
    <definedName name="__123Graph_AOVER1_50" localSheetId="1" hidden="1">Overige!$B$23:$M$23</definedName>
    <definedName name="__123Graph_AOVER1_60" localSheetId="1" hidden="1">Overige!$B$33:$M$33</definedName>
    <definedName name="__123Graph_AOVER1_70" localSheetId="1" hidden="1">Overige!$B$43:$M$43</definedName>
    <definedName name="__123Graph_AOVER1_80" localSheetId="1" hidden="1">Overige!$B$53:$M$53</definedName>
    <definedName name="__123Graph_AOVER1_DR" localSheetId="1" hidden="1">Overige!$D$3:$D$66</definedName>
    <definedName name="__123Graph_AOVER1_FL" localSheetId="1" hidden="1">Overige!$F$3:$F$66</definedName>
    <definedName name="__123Graph_AOVER1_FR" localSheetId="1" hidden="1">Overige!$C$3:$C$66</definedName>
    <definedName name="__123Graph_AOVER1_GL" localSheetId="1" hidden="1">Overige!$G$3:$G$66</definedName>
    <definedName name="__123Graph_AOVER1_GR" localSheetId="1" hidden="1">Overige!$B$3:$B$66</definedName>
    <definedName name="__123Graph_AOVER1_LB" localSheetId="1" hidden="1">Overige!$M$3:$M$66</definedName>
    <definedName name="__123Graph_AOVER1_NB" localSheetId="1" hidden="1">Overige!$L$3:$L$66</definedName>
    <definedName name="__123Graph_AOVER1_NH" localSheetId="1" hidden="1">Overige!$I$3:$I$66</definedName>
    <definedName name="__123Graph_AOVER1_NL" localSheetId="1" hidden="1">Overige!$N$3:$N$66</definedName>
    <definedName name="__123Graph_AOVER1_OV" localSheetId="1" hidden="1">Overige!$E$3:$E$66</definedName>
    <definedName name="__123Graph_AOVER1_UT" localSheetId="1" hidden="1">Overige!$H$3:$H$66</definedName>
    <definedName name="__123Graph_AOVER1_ZH" localSheetId="1" hidden="1">Overige!$J$3:$J$66</definedName>
    <definedName name="__123Graph_AOVER1_ZL" localSheetId="1" hidden="1">Overige!$K$3:$K$66</definedName>
    <definedName name="__123Graph_AOVER2_90" localSheetId="1" hidden="1">Overige!$B$77:$M$77</definedName>
    <definedName name="__123Graph_AOVER2_DR" localSheetId="1" hidden="1">Overige!$D$67:$D$95</definedName>
    <definedName name="__123Graph_AOVER2_FL" localSheetId="1" hidden="1">Overige!$F$67:$F$95</definedName>
    <definedName name="__123Graph_AOVER2_FR" localSheetId="1" hidden="1">Overige!$C$67:$C$95</definedName>
    <definedName name="__123Graph_AOVER2_GL" localSheetId="1" hidden="1">Overige!$G$67:$G$95</definedName>
    <definedName name="__123Graph_AOVER2_GR" localSheetId="1" hidden="1">Overige!$B$67:$B$95</definedName>
    <definedName name="__123Graph_AOVER2_LB" localSheetId="1" hidden="1">Overige!$M$67:$M$95</definedName>
    <definedName name="__123Graph_AOVER2_NB" localSheetId="1" hidden="1">Overige!$L$67:$L$95</definedName>
    <definedName name="__123Graph_AOVER2_NH" localSheetId="1" hidden="1">Overige!$I$67:$I$95</definedName>
    <definedName name="__123Graph_AOVER2_NL" localSheetId="1" hidden="1">Overige!$N$67:$N$95</definedName>
    <definedName name="__123Graph_AOVER2_OV" localSheetId="1" hidden="1">Overige!$E$67:$E$95</definedName>
    <definedName name="__123Graph_AOVER2_UT" localSheetId="1" hidden="1">Overige!$H$67:$H$95</definedName>
    <definedName name="__123Graph_AOVER2_ZH" localSheetId="1" hidden="1">Overige!$J$67:$J$95</definedName>
    <definedName name="__123Graph_AOVER2_ZL" localSheetId="1" hidden="1">Overige!$K$67:$K$95</definedName>
    <definedName name="__123Graph_APEER_50" localSheetId="1" hidden="1">Peren!$B$23:$M$23</definedName>
    <definedName name="__123Graph_APEER_60" localSheetId="1" hidden="1">Peren!$B$33:$M$33</definedName>
    <definedName name="__123Graph_APEER_70" localSheetId="1" hidden="1">Peren!$B$43:$M$43</definedName>
    <definedName name="__123Graph_APEER_80" localSheetId="1" hidden="1">Peren!$B$53:$M$53</definedName>
    <definedName name="__123Graph_APEER_90" localSheetId="1" hidden="1">Peren!$B$63:$M$63</definedName>
    <definedName name="__123Graph_APEER_DR" localSheetId="1" hidden="1">Peren!$D$3:$D$81</definedName>
    <definedName name="__123Graph_APEER_FL" localSheetId="1" hidden="1">Peren!$F$3:$F$81</definedName>
    <definedName name="__123Graph_APEER_FR" localSheetId="1" hidden="1">Peren!$C$3:$C$81</definedName>
    <definedName name="__123Graph_APEER_GL" localSheetId="1" hidden="1">Peren!$G$3:$G$81</definedName>
    <definedName name="__123Graph_APEER_GR" localSheetId="1" hidden="1">Peren!$B$3:$B$81</definedName>
    <definedName name="__123Graph_APEER_LB" localSheetId="1" hidden="1">Peren!$M$3:$M$81</definedName>
    <definedName name="__123Graph_APEER_NB" localSheetId="1" hidden="1">Peren!$L$3:$L$81</definedName>
    <definedName name="__123Graph_APEER_NH" localSheetId="1" hidden="1">Peren!$I$3:$I$81</definedName>
    <definedName name="__123Graph_APEER_NL" localSheetId="1" hidden="1">Peren!$N$3:$N$81</definedName>
    <definedName name="__123Graph_APEER_OV" localSheetId="1" hidden="1">Peren!$E$3:$E$81</definedName>
    <definedName name="__123Graph_APEER_UT" localSheetId="1" hidden="1">Peren!$H$3:$H$81</definedName>
    <definedName name="__123Graph_APEER_ZH" localSheetId="1" hidden="1">Peren!$J$3:$J$81</definedName>
    <definedName name="__123Graph_APEER_ZL" localSheetId="1" hidden="1">Peren!$K$3:$K$81</definedName>
    <definedName name="__123Graph_APRUIM_50" localSheetId="1" hidden="1">Pruimen!$B$23:$M$23</definedName>
    <definedName name="__123Graph_APRUIM_60" localSheetId="1" hidden="1">Pruimen!$B$33:$M$33</definedName>
    <definedName name="__123Graph_APRUIM_70" localSheetId="1" hidden="1">Pruimen!$B$43:$M$43</definedName>
    <definedName name="__123Graph_APRUIM_80" localSheetId="1" hidden="1">Pruimen!$B$53:$M$53</definedName>
    <definedName name="__123Graph_APRUIM_DR" localSheetId="1" hidden="1">Pruimen!$D$3:$D$63</definedName>
    <definedName name="__123Graph_APRUIM_FL" localSheetId="1" hidden="1">Pruimen!$F$3:$F$63</definedName>
    <definedName name="__123Graph_APRUIM_FR" localSheetId="1" hidden="1">Pruimen!$C$3:$C$63</definedName>
    <definedName name="__123Graph_APRUIM_GL" localSheetId="1" hidden="1">Pruimen!$G$3:$G$63</definedName>
    <definedName name="__123Graph_APRUIM_GR" localSheetId="1" hidden="1">Pruimen!$B$3:$B$63</definedName>
    <definedName name="__123Graph_APRUIM_LB" localSheetId="1" hidden="1">Pruimen!$M$3:$M$63</definedName>
    <definedName name="__123Graph_APRUIM_NB" localSheetId="1" hidden="1">Pruimen!$L$3:$L$63</definedName>
    <definedName name="__123Graph_APRUIM_NH" localSheetId="1" hidden="1">Pruimen!$I$3:$I$63</definedName>
    <definedName name="__123Graph_APRUIM_NL" localSheetId="1" hidden="1">Pruimen!$N$3:$N$63</definedName>
    <definedName name="__123Graph_APRUIM_OV" localSheetId="1" hidden="1">Pruimen!$E$3:$E$63</definedName>
    <definedName name="__123Graph_APRUIM_UT" localSheetId="1" hidden="1">Pruimen!$H$3:$H$63</definedName>
    <definedName name="__123Graph_APRUIM_ZH" localSheetId="1" hidden="1">Pruimen!$J$3:$J$63</definedName>
    <definedName name="__123Graph_APRUIM_ZL" localSheetId="1" hidden="1">Pruimen!$K$3:$K$63</definedName>
    <definedName name="__123Graph_X" localSheetId="1" hidden="1">'Nederland (totaal)'!$A$7:$A$131</definedName>
    <definedName name="__123Graph_XAPPEL_50" localSheetId="1" hidden="1">Appels!#REF!</definedName>
    <definedName name="__123Graph_XAPPEL_60" localSheetId="1" hidden="1">Appels!#REF!</definedName>
    <definedName name="__123Graph_XAPPEL_70" localSheetId="1" hidden="1">Appels!#REF!</definedName>
    <definedName name="__123Graph_XAPPEL_80" localSheetId="1" hidden="1">Appels!#REF!</definedName>
    <definedName name="__123Graph_XAPPEL_90" localSheetId="1" hidden="1">Appels!#REF!</definedName>
    <definedName name="__123Graph_XAPPEL_DR" localSheetId="1" hidden="1">Appels!$A$3:$A$96</definedName>
    <definedName name="__123Graph_XAPPEL_FL" localSheetId="1" hidden="1">Appels!$A$3:$A$96</definedName>
    <definedName name="__123Graph_XAPPEL_FR" localSheetId="1" hidden="1">Appels!$A$3:$A$96</definedName>
    <definedName name="__123Graph_XAPPEL_GL" localSheetId="1" hidden="1">Appels!$A$3:$A$96</definedName>
    <definedName name="__123Graph_XAPPEL_GR" localSheetId="1" hidden="1">Appels!$A$3:$A$96</definedName>
    <definedName name="__123Graph_XAPPEL_LB" localSheetId="1" hidden="1">Appels!$A$3:$A$96</definedName>
    <definedName name="__123Graph_XAPPEL_NB" localSheetId="1" hidden="1">Appels!$A$3:$A$96</definedName>
    <definedName name="__123Graph_XAPPEL_NH" localSheetId="1" hidden="1">Appels!$A$3:$A$96</definedName>
    <definedName name="__123Graph_XAPPEL_NL" localSheetId="1" hidden="1">Appels!$A$3:$A$96</definedName>
    <definedName name="__123Graph_XAPPEL_OV" localSheetId="1" hidden="1">Appels!$A$3:$A$96</definedName>
    <definedName name="__123Graph_XAPPEL_UT" localSheetId="1" hidden="1">Appels!$A$3:$A$96</definedName>
    <definedName name="__123Graph_XAPPEL_ZH" localSheetId="1" hidden="1">Appels!$A$3:$A$96</definedName>
    <definedName name="__123Graph_XAPPEL_ZL" localSheetId="1" hidden="1">Appels!$A$3:$A$96</definedName>
    <definedName name="__123Graph_XKERST_50" localSheetId="1" hidden="1">Appels!#REF!</definedName>
    <definedName name="__123Graph_XKERST_60" localSheetId="1" hidden="1">Appels!#REF!</definedName>
    <definedName name="__123Graph_XKERST_70" localSheetId="1" hidden="1">Appels!#REF!</definedName>
    <definedName name="__123Graph_XKERST_80" localSheetId="1" hidden="1">Appels!#REF!</definedName>
    <definedName name="__123Graph_XKERST_DR" localSheetId="1" hidden="1">'Kersen (totaal)'!$A$3:$A$63</definedName>
    <definedName name="__123Graph_XKERST_FL" localSheetId="1" hidden="1">'Kersen (totaal)'!$A$3:$A$63</definedName>
    <definedName name="__123Graph_XKERST_FR" localSheetId="1" hidden="1">'Kersen (totaal)'!$A$3:$A$63</definedName>
    <definedName name="__123Graph_XKERST_GL" localSheetId="1" hidden="1">'Kersen (totaal)'!$A$3:$A$63</definedName>
    <definedName name="__123Graph_XKERST_GR" localSheetId="1" hidden="1">'Kersen (totaal)'!$A$3:$A$63</definedName>
    <definedName name="__123Graph_XKERST_LB" localSheetId="1" hidden="1">'Kersen (totaal)'!$A$3:$A$63</definedName>
    <definedName name="__123Graph_XKERST_NB" localSheetId="1" hidden="1">'Kersen (totaal)'!$A$3:$A$63</definedName>
    <definedName name="__123Graph_XKERST_NH" localSheetId="1" hidden="1">'Kersen (totaal)'!$A$3:$A$63</definedName>
    <definedName name="__123Graph_XKERST_NL" localSheetId="1" hidden="1">'Kersen (totaal)'!$A$3:$A$63</definedName>
    <definedName name="__123Graph_XKERST_OV" localSheetId="1" hidden="1">'Kersen (totaal)'!$A$3:$A$63</definedName>
    <definedName name="__123Graph_XKERST_UT" localSheetId="1" hidden="1">'Kersen (totaal)'!$A$3:$A$63</definedName>
    <definedName name="__123Graph_XKERST_ZH" localSheetId="1" hidden="1">'Kersen (totaal)'!$A$3:$A$63</definedName>
    <definedName name="__123Graph_XKERST_ZL" localSheetId="1" hidden="1">'Kersen (totaal)'!$A$3:$A$63</definedName>
    <definedName name="__123Graph_XKERSZ_62" localSheetId="1" hidden="1">Appels!#REF!</definedName>
    <definedName name="__123Graph_XKERSZ_70" localSheetId="1" hidden="1">Appels!#REF!</definedName>
    <definedName name="__123Graph_XKERSZ_80" localSheetId="1" hidden="1">Appels!#REF!</definedName>
    <definedName name="__123Graph_XKERSZ_DR" localSheetId="1" hidden="1">'Zoete kersen'!$A$3:$A$63</definedName>
    <definedName name="__123Graph_XKERSZ_FL" localSheetId="1" hidden="1">'Zoete kersen'!$A$3:$A$63</definedName>
    <definedName name="__123Graph_XKERSZ_FR" localSheetId="1" hidden="1">'Zoete kersen'!$A$3:$A$63</definedName>
    <definedName name="__123Graph_XKERSZ_GL" localSheetId="1" hidden="1">'Zoete kersen'!$A$3:$A$63</definedName>
    <definedName name="__123Graph_XKERSZ_GR" localSheetId="1" hidden="1">'Zoete kersen'!$A$3:$A$63</definedName>
    <definedName name="__123Graph_XKERSZ_LB" localSheetId="1" hidden="1">'Zoete kersen'!$A$3:$A$63</definedName>
    <definedName name="__123Graph_XKERSZ_NB" localSheetId="1" hidden="1">'Zoete kersen'!$A$3:$A$63</definedName>
    <definedName name="__123Graph_XKERSZ_NH" localSheetId="1" hidden="1">'Zoete kersen'!$A$3:$A$63</definedName>
    <definedName name="__123Graph_XKERSZ_NL" localSheetId="1" hidden="1">'Zoete kersen'!$A$3:$A$63</definedName>
    <definedName name="__123Graph_XKERSZ_OV" localSheetId="1" hidden="1">'Zoete kersen'!$A$3:$A$63</definedName>
    <definedName name="__123Graph_XKERSZ_UT" localSheetId="1" hidden="1">'Zoete kersen'!$A$3:$A$63</definedName>
    <definedName name="__123Graph_XKERSZ_ZH" localSheetId="1" hidden="1">'Zoete kersen'!$A$3:$A$63</definedName>
    <definedName name="__123Graph_XKERSZ_ZL" localSheetId="1" hidden="1">'Zoete kersen'!$A$3:$A$63</definedName>
    <definedName name="__123Graph_XMOREL_62" localSheetId="1" hidden="1">Appels!#REF!</definedName>
    <definedName name="__123Graph_XMOREL_70" localSheetId="1" hidden="1">Appels!#REF!</definedName>
    <definedName name="__123Graph_XMOREL_80" localSheetId="1" hidden="1">Appels!#REF!</definedName>
    <definedName name="__123Graph_XMOREL_DR" localSheetId="1" hidden="1">'Zure kersen'!$A$3:$A$63</definedName>
    <definedName name="__123Graph_XMOREL_FL" localSheetId="1" hidden="1">'Zure kersen'!$A$3:$A$63</definedName>
    <definedName name="__123Graph_XMOREL_FR" localSheetId="1" hidden="1">'Zure kersen'!$A$3:$A$63</definedName>
    <definedName name="__123Graph_XMOREL_GL" localSheetId="1" hidden="1">'Zure kersen'!$A$3:$A$63</definedName>
    <definedName name="__123Graph_XMOREL_GR" localSheetId="1" hidden="1">'Zure kersen'!$A$3:$A$63</definedName>
    <definedName name="__123Graph_XMOREL_LB" localSheetId="1" hidden="1">'Zure kersen'!$A$3:$A$63</definedName>
    <definedName name="__123Graph_XMOREL_NB" localSheetId="1" hidden="1">'Zure kersen'!$A$3:$A$63</definedName>
    <definedName name="__123Graph_XMOREL_NH" localSheetId="1" hidden="1">'Zure kersen'!$A$3:$A$63</definedName>
    <definedName name="__123Graph_XMOREL_NL" localSheetId="1" hidden="1">'Zure kersen'!$A$3:$A$63</definedName>
    <definedName name="__123Graph_XMOREL_OV" localSheetId="1" hidden="1">'Zure kersen'!$A$3:$A$63</definedName>
    <definedName name="__123Graph_XMOREL_UT" localSheetId="1" hidden="1">'Zure kersen'!$A$3:$A$63</definedName>
    <definedName name="__123Graph_XMOREL_ZH" localSheetId="1" hidden="1">'Zure kersen'!$A$3:$A$63</definedName>
    <definedName name="__123Graph_XMOREL_ZL" localSheetId="1" hidden="1">'Zure kersen'!$A$3:$A$63</definedName>
    <definedName name="__123Graph_XOPP_04" localSheetId="1" hidden="1">Appels!#REF!</definedName>
    <definedName name="__123Graph_XOPP_12" localSheetId="1" hidden="1">Appels!#REF!</definedName>
    <definedName name="__123Graph_XOPP_19" localSheetId="1" hidden="1">Appels!#REF!</definedName>
    <definedName name="__123Graph_XOPP_27" localSheetId="1" hidden="1">Appels!#REF!</definedName>
    <definedName name="__123Graph_XOPP_39" localSheetId="1" hidden="1">Appels!#REF!</definedName>
    <definedName name="__123Graph_XOPP_50" localSheetId="1" hidden="1">Appels!#REF!</definedName>
    <definedName name="__123Graph_XOPP_60" localSheetId="1" hidden="1">Appels!#REF!</definedName>
    <definedName name="__123Graph_XOPP_70" localSheetId="1" hidden="1">Appels!#REF!</definedName>
    <definedName name="__123Graph_XOPP_80" localSheetId="1" hidden="1">Appels!#REF!</definedName>
    <definedName name="__123Graph_XOPP_90" localSheetId="1" hidden="1">Appels!#REF!</definedName>
    <definedName name="__123Graph_XOPP_DR" localSheetId="1" hidden="1">'Nederland (totaal)'!$A$7:$A$131</definedName>
    <definedName name="__123Graph_XOPP_FL" localSheetId="1" hidden="1">'Nederland (totaal)'!$A$7:$A$131</definedName>
    <definedName name="__123Graph_XOPP_FR" localSheetId="1" hidden="1">'Nederland (totaal)'!$A$7:$A$131</definedName>
    <definedName name="__123Graph_XOPP_GL" localSheetId="1" hidden="1">'Nederland (totaal)'!$A$7:$A$131</definedName>
    <definedName name="__123Graph_XOPP_GR" localSheetId="1" hidden="1">'Nederland (totaal)'!$A$7:$A$131</definedName>
    <definedName name="__123Graph_XOPP_LB" localSheetId="1" hidden="1">'Nederland (totaal)'!$A$7:$A$131</definedName>
    <definedName name="__123Graph_XOPP_NB" localSheetId="1" hidden="1">'Nederland (totaal)'!$A$7:$A$131</definedName>
    <definedName name="__123Graph_XOPP_NH" localSheetId="1" hidden="1">'Nederland (totaal)'!$A$7:$A$131</definedName>
    <definedName name="__123Graph_XOPP_NL" localSheetId="1" hidden="1">'Nederland (totaal)'!$A$7:$A$131</definedName>
    <definedName name="__123Graph_XOPP_OV" localSheetId="1" hidden="1">'Nederland (totaal)'!$A$7:$A$131</definedName>
    <definedName name="__123Graph_XOPP_UT" localSheetId="1" hidden="1">'Nederland (totaal)'!$A$7:$A$131</definedName>
    <definedName name="__123Graph_XOPP_ZH" localSheetId="1" hidden="1">'Nederland (totaal)'!$A$7:$A$131</definedName>
    <definedName name="__123Graph_XOPP_ZL" localSheetId="1" hidden="1">'Nederland (totaal)'!$A$7:$A$131</definedName>
    <definedName name="__123Graph_XOVER1_50" localSheetId="1" hidden="1">Appels!#REF!</definedName>
    <definedName name="__123Graph_XOVER1_60" localSheetId="1" hidden="1">Appels!#REF!</definedName>
    <definedName name="__123Graph_XOVER1_70" localSheetId="1" hidden="1">Appels!#REF!</definedName>
    <definedName name="__123Graph_XOVER1_80" localSheetId="1" hidden="1">Appels!#REF!</definedName>
    <definedName name="__123Graph_XOVER1_DR" localSheetId="1" hidden="1">Overige!$A$3:$A$66</definedName>
    <definedName name="__123Graph_XOVER1_FL" localSheetId="1" hidden="1">Overige!$A$3:$A$66</definedName>
    <definedName name="__123Graph_XOVER1_FR" localSheetId="1" hidden="1">Overige!$A$3:$A$66</definedName>
    <definedName name="__123Graph_XOVER1_GL" localSheetId="1" hidden="1">Overige!$A$3:$A$66</definedName>
    <definedName name="__123Graph_XOVER1_GR" localSheetId="1" hidden="1">Overige!$A$3:$A$66</definedName>
    <definedName name="__123Graph_XOVER1_LB" localSheetId="1" hidden="1">Overige!$A$3:$A$66</definedName>
    <definedName name="__123Graph_XOVER1_NB" localSheetId="1" hidden="1">Overige!$A$3:$A$66</definedName>
    <definedName name="__123Graph_XOVER1_NH" localSheetId="1" hidden="1">Overige!$A$3:$A$66</definedName>
    <definedName name="__123Graph_XOVER1_NL" localSheetId="1" hidden="1">Overige!$A$3:$A$66</definedName>
    <definedName name="__123Graph_XOVER1_OV" localSheetId="1" hidden="1">Overige!$A$3:$A$66</definedName>
    <definedName name="__123Graph_XOVER1_UT" localSheetId="1" hidden="1">Overige!$A$3:$A$66</definedName>
    <definedName name="__123Graph_XOVER1_ZH" localSheetId="1" hidden="1">Overige!$A$3:$A$66</definedName>
    <definedName name="__123Graph_XOVER1_ZL" localSheetId="1" hidden="1">Overige!$A$3:$A$66</definedName>
    <definedName name="__123Graph_XOVER2_90" localSheetId="1" hidden="1">Appels!#REF!</definedName>
    <definedName name="__123Graph_XOVER2_DR" localSheetId="1" hidden="1">Overige!$A$67:$A$95</definedName>
    <definedName name="__123Graph_XOVER2_FL" localSheetId="1" hidden="1">Overige!$A$67:$A$95</definedName>
    <definedName name="__123Graph_XOVER2_FR" localSheetId="1" hidden="1">Overige!$A$67:$A$95</definedName>
    <definedName name="__123Graph_XOVER2_GL" localSheetId="1" hidden="1">Overige!$A$67:$A$95</definedName>
    <definedName name="__123Graph_XOVER2_GR" localSheetId="1" hidden="1">Overige!$A$67:$A$95</definedName>
    <definedName name="__123Graph_XOVER2_LB" localSheetId="1" hidden="1">Overige!$A$67:$A$95</definedName>
    <definedName name="__123Graph_XOVER2_NB" localSheetId="1" hidden="1">Overige!$A$67:$A$95</definedName>
    <definedName name="__123Graph_XOVER2_NH" localSheetId="1" hidden="1">Overige!$A$67:$A$95</definedName>
    <definedName name="__123Graph_XOVER2_NL" localSheetId="1" hidden="1">Overige!$A$67:$A$95</definedName>
    <definedName name="__123Graph_XOVER2_OV" localSheetId="1" hidden="1">Overige!$A$67:$A$95</definedName>
    <definedName name="__123Graph_XOVER2_UT" localSheetId="1" hidden="1">Overige!$A$67:$A$95</definedName>
    <definedName name="__123Graph_XOVER2_ZH" localSheetId="1" hidden="1">Overige!$A$67:$A$95</definedName>
    <definedName name="__123Graph_XOVER2_ZL" localSheetId="1" hidden="1">Overige!$A$67:$A$95</definedName>
    <definedName name="__123Graph_XPEER_50" localSheetId="1" hidden="1">Appels!#REF!</definedName>
    <definedName name="__123Graph_XPEER_60" localSheetId="1" hidden="1">Appels!#REF!</definedName>
    <definedName name="__123Graph_XPEER_70" localSheetId="1" hidden="1">Appels!#REF!</definedName>
    <definedName name="__123Graph_XPEER_80" localSheetId="1" hidden="1">Appels!#REF!</definedName>
    <definedName name="__123Graph_XPEER_90" localSheetId="1" hidden="1">Appels!#REF!</definedName>
    <definedName name="__123Graph_XPEER_DR" localSheetId="1" hidden="1">Peren!$A$3:$A$81</definedName>
    <definedName name="__123Graph_XPEER_FL" localSheetId="1" hidden="1">Peren!$A$3:$A$81</definedName>
    <definedName name="__123Graph_XPEER_FR" localSheetId="1" hidden="1">Peren!$A$3:$A$81</definedName>
    <definedName name="__123Graph_XPEER_GL" localSheetId="1" hidden="1">Peren!$A$3:$A$81</definedName>
    <definedName name="__123Graph_XPEER_GR" localSheetId="1" hidden="1">Peren!$A$3:$A$81</definedName>
    <definedName name="__123Graph_XPEER_LB" localSheetId="1" hidden="1">Peren!$A$3:$A$81</definedName>
    <definedName name="__123Graph_XPEER_NB" localSheetId="1" hidden="1">Peren!$A$3:$A$81</definedName>
    <definedName name="__123Graph_XPEER_NH" localSheetId="1" hidden="1">Peren!$A$3:$A$81</definedName>
    <definedName name="__123Graph_XPEER_NL" localSheetId="1" hidden="1">Peren!$A$3:$A$81</definedName>
    <definedName name="__123Graph_XPEER_OV" localSheetId="1" hidden="1">Peren!$A$3:$A$81</definedName>
    <definedName name="__123Graph_XPEER_UT" localSheetId="1" hidden="1">Peren!$A$3:$A$81</definedName>
    <definedName name="__123Graph_XPEER_ZH" localSheetId="1" hidden="1">Peren!$A$3:$A$81</definedName>
    <definedName name="__123Graph_XPEER_ZL" localSheetId="1" hidden="1">Peren!$A$3:$A$81</definedName>
    <definedName name="__123Graph_XPRUIM_50" localSheetId="1" hidden="1">Appels!#REF!</definedName>
    <definedName name="__123Graph_XPRUIM_60" localSheetId="1" hidden="1">Appels!#REF!</definedName>
    <definedName name="__123Graph_XPRUIM_70" localSheetId="1" hidden="1">Appels!#REF!</definedName>
    <definedName name="__123Graph_XPRUIM_80" localSheetId="1" hidden="1">Appels!#REF!</definedName>
    <definedName name="__123Graph_XPRUIM_DR" localSheetId="1" hidden="1">Pruimen!$A$3:$A$63</definedName>
    <definedName name="__123Graph_XPRUIM_FL" localSheetId="1" hidden="1">Pruimen!$A$3:$A$63</definedName>
    <definedName name="__123Graph_XPRUIM_FR" localSheetId="1" hidden="1">Pruimen!$A$3:$A$63</definedName>
    <definedName name="__123Graph_XPRUIM_GL" localSheetId="1" hidden="1">Pruimen!$A$3:$A$63</definedName>
    <definedName name="__123Graph_XPRUIM_GR" localSheetId="1" hidden="1">Pruimen!$A$3:$A$63</definedName>
    <definedName name="__123Graph_XPRUIM_LB" localSheetId="1" hidden="1">Pruimen!$A$3:$A$63</definedName>
    <definedName name="__123Graph_XPRUIM_NB" localSheetId="1" hidden="1">Pruimen!$A$3:$A$63</definedName>
    <definedName name="__123Graph_XPRUIM_NH" localSheetId="1" hidden="1">Pruimen!$A$3:$A$63</definedName>
    <definedName name="__123Graph_XPRUIM_NL" localSheetId="1" hidden="1">Pruimen!$A$3:$A$63</definedName>
    <definedName name="__123Graph_XPRUIM_OV" localSheetId="1" hidden="1">Pruimen!$A$3:$A$63</definedName>
    <definedName name="__123Graph_XPRUIM_UT" localSheetId="1" hidden="1">Pruimen!$A$3:$A$63</definedName>
    <definedName name="__123Graph_XPRUIM_ZH" localSheetId="1" hidden="1">Pruimen!$A$3:$A$63</definedName>
    <definedName name="__123Graph_XPRUIM_ZL" localSheetId="1" hidden="1">Pruimen!$A$3:$A$63</definedName>
    <definedName name="_Regression_Int" localSheetId="1" hidden="1">1</definedName>
    <definedName name="ACwvu.ALLES." localSheetId="1" hidden="1">Appels!#REF!</definedName>
    <definedName name="ACwvu.APPELS." localSheetId="1" hidden="1">'Nederland (totaal)'!$1:$131</definedName>
    <definedName name="ACwvu.PEREN." localSheetId="1" hidden="1">'Nederland (totaal)'!$1:$131</definedName>
    <definedName name="ACwvu.TOTAAL." localSheetId="1" hidden="1">Appels!$1:$96</definedName>
    <definedName name="Afdrukbereik_MI">Appels!$A$1:$N$96</definedName>
    <definedName name="_xlnm.Print_Titles" localSheetId="1">Appels!$A:$A,Appels!$1:$2</definedName>
    <definedName name="_xlnm.Print_Titles" localSheetId="3">'Kersen (totaal)'!$A:$A,'Kersen (totaal)'!$1:$2</definedName>
    <definedName name="_xlnm.Print_Titles" localSheetId="0">'Nederland (totaal)'!$A:$A,'Nederland (totaal)'!$1:$2</definedName>
    <definedName name="_xlnm.Print_Titles" localSheetId="7">Overige!$A:$A,Overige!$1:$2</definedName>
    <definedName name="_xlnm.Print_Titles" localSheetId="2">Peren!$A:$A,Peren!$1:$2</definedName>
    <definedName name="_xlnm.Print_Titles" localSheetId="6">Pruimen!$A:$A,Pruimen!$1:$2</definedName>
    <definedName name="_xlnm.Print_Titles" localSheetId="4">'Zoete kersen'!$A:$A,'Zoete kersen'!$1:$2</definedName>
    <definedName name="_xlnm.Print_Titles" localSheetId="5">'Zure kersen'!$A:$A,'Zure kersen'!$1:$2</definedName>
    <definedName name="Cwvu.APPELS." localSheetId="1" hidden="1">Appels!$1:$2,'Nederland (totaal)'!$1:$131</definedName>
    <definedName name="Cwvu.PEREN." localSheetId="1" hidden="1">Appels!$1:$96,'Nederland (totaal)'!$1:$131</definedName>
    <definedName name="Cwvu.TOTAAL." localSheetId="1" hidden="1">Appels!$1:$96</definedName>
    <definedName name="OPP_APPELS">Appels!$A$1:$N$96</definedName>
    <definedName name="OPP_KERSEN">'Zoete kersen'!$A$1:$N$63</definedName>
    <definedName name="OPP_KERSEN_TOT_">'Kersen (totaal)'!$A$1:$N$63</definedName>
    <definedName name="OPP_MORELLEN">'Zure kersen'!$A$1:$N$63</definedName>
    <definedName name="OPP_NEDERLAND">'Nederland (totaal)'!$A$1:$N$131</definedName>
    <definedName name="OPP_OVERIGE">Overige!$A$1:$N$95</definedName>
    <definedName name="OPP_PEREN">Peren!$A$1:$N$81</definedName>
    <definedName name="OPP_PRUIMEN">Pruimen!$A$1:$N$63</definedName>
    <definedName name="Swvu.ALLES." localSheetId="1" hidden="1">Appels!#REF!</definedName>
    <definedName name="Swvu.APPELS." localSheetId="1" hidden="1">'Nederland (totaal)'!$1:$131</definedName>
    <definedName name="Swvu.PEREN." localSheetId="1" hidden="1">'Nederland (totaal)'!$1:$131</definedName>
    <definedName name="Swvu.TOTAAL." localSheetId="1" hidden="1">Appels!$1:$96</definedName>
    <definedName name="wvu.ALLES." localSheetId="1" hidden="1">{TRUE,TRUE,1,1,480,282.75,FALSE,FALSE,TRUE,TRUE,0,1,#N/A,1,#N/A,7.08888888888889,18.8666666666667,1,FALSE,FALSE,1,TRUE,1,FALSE,75,"Swvu.ALLES.","ACwvu.ALLES.",1,FALSE,FALSE,0.78740157480315,0.590551181102362,0.78740157480315,0.78740157480315,2,"&amp;C&amp;""Arial""&amp;18&amp;B Oppervlakte pit- en steenvruchten in Nederland ","&amp;L&amp;""Arial""&amp;F&amp;C&amp;""Arial""- Pagina &amp;P -&amp;R&amp;""Arial""Datum &amp;D",FALSE,FALSE,FALSE,FALSE,1,57,#N/A,#N/A,"=R2C1:R590C14",FALSE,#N/A,#N/A,FALSE,FALSE}</definedName>
    <definedName name="wvu.APPELS." localSheetId="1" hidden="1">{TRUE,TRUE,1,1,480,282.75,FALSE,FALSE,TRUE,TRUE,0,1,#N/A,1,#N/A,7.08888888888889,23.2,1,FALSE,FALSE,1,TRUE,1,FALSE,75,"Swvu.APPELS.","ACwvu.APPELS.",1,FALSE,FALSE,0.78740157480315,0.590551181102362,0.78740157480315,0.78740157480315,2,"&amp;C&amp;""Arial""&amp;18&amp;B Oppervlakte pit- en steenvruchten in Nederland ","&amp;L&amp;""Arial""&amp;F&amp;C&amp;""Arial""- Pagina &amp;P -&amp;R&amp;""Arial""Datum &amp;D",FALSE,FALSE,FALSE,FALSE,1,57,#N/A,#N/A,"=R2C1:R590C14",FALSE,#N/A,"Cwvu.APPELS.",FALSE,FALSE}</definedName>
    <definedName name="wvu.PEREN." localSheetId="1" hidden="1">{TRUE,TRUE,1,1,480,282.75,FALSE,FALSE,TRUE,TRUE,0,1,#N/A,1,#N/A,7.08888888888889,96.2,1,FALSE,FALSE,1,TRUE,1,FALSE,75,"Swvu.PEREN.","ACwvu.PEREN.",1,FALSE,FALSE,0.78740157480315,0.590551181102362,0.78740157480315,0.78740157480315,2,"&amp;C&amp;""Arial""&amp;18&amp;B Oppervlakte pit- en steenvruchten in Nederland ","&amp;L&amp;""Arial""&amp;F&amp;C&amp;""Arial""- Pagina &amp;P -&amp;R&amp;""Arial""Datum &amp;D",FALSE,FALSE,FALSE,FALSE,1,57,#N/A,#N/A,"=R2C1:R590C14",FALSE,#N/A,"Cwvu.PEREN.",FALSE,FALSE}</definedName>
    <definedName name="wvu.TOTAAL." localSheetId="1" hidden="1">{TRUE,TRUE,1,1,480,282.75,FALSE,FALSE,TRUE,TRUE,0,1,#N/A,1,#N/A,7.08888888888889,506.2,1,FALSE,FALSE,1,TRUE,1,FALSE,75,"Swvu.TOTAAL.","ACwvu.TOTAAL.",1,FALSE,FALSE,0.78740157480315,0.590551181102362,0.78740157480315,0.78740157480315,2,"&amp;C&amp;""Arial""&amp;18&amp;B Oppervlakte pit- en steenvruchten in Nederland ","&amp;L&amp;""Arial""&amp;F&amp;C&amp;""Arial""- Pagina &amp;P -&amp;R&amp;""Arial""Datum &amp;D",FALSE,FALSE,FALSE,FALSE,1,57,#N/A,#N/A,"=R2C1:R590C14",FALSE,#N/A,"Cwvu.TOTAAL.",FALSE,FALSE}</definedName>
    <definedName name="Z_181721FA_0778_4DBE_946C_DA255DA23300_.wvu.PrintTitles" localSheetId="1" hidden="1">Appels!$A:$A,Appels!$1:$2</definedName>
    <definedName name="Z_19920B37_A4FE_4047_9991_F1595EA2F4F5_.wvu.PrintTitles" localSheetId="1" hidden="1">Appels!$A:$A,Appels!$1:$2</definedName>
    <definedName name="Z_38257EAD_484F_4D1D_A578_CA335F05D737_.wvu.PrintTitles" localSheetId="1" hidden="1">Appels!$A:$A,Appels!$1:$2</definedName>
    <definedName name="Z_38257EAD_484F_4D1D_A578_CA335F05D737_.wvu.Rows" localSheetId="1" hidden="1">Appels!$1:$96</definedName>
    <definedName name="Z_5C06BD8C_B927_43A2_AB55_A2A866C800F8_.wvu.PrintArea" localSheetId="1" hidden="1">Appels!$A$2:$N$612</definedName>
    <definedName name="Z_5C06BD8C_B927_43A2_AB55_A2A866C800F8_.wvu.PrintTitles" localSheetId="1" hidden="1">Appels!$A:$A,Appels!$1:$2</definedName>
    <definedName name="Z_6CF448A9_5949_46C3_9CC4_55EBE25B664F_.wvu.PrintArea" localSheetId="1" hidden="1">Appels!$A$2:$N$612</definedName>
    <definedName name="Z_6CF448A9_5949_46C3_9CC4_55EBE25B664F_.wvu.PrintTitles" localSheetId="1" hidden="1">Appels!$A:$A,Appels!$1:$2</definedName>
    <definedName name="Z_78913517_D6D8_4BF9_9CC4_C0EC226BB172_.wvu.PrintArea" localSheetId="1" hidden="1">Appels!$A$2:$N$612</definedName>
    <definedName name="Z_78913517_D6D8_4BF9_9CC4_C0EC226BB172_.wvu.PrintTitles" localSheetId="1" hidden="1">Appels!$A:$A,Appels!$1:$2</definedName>
    <definedName name="Z_BD8D9C06_858F_43CD_85DE_D4D18338B4D8_.wvu.PrintTitles" localSheetId="1" hidden="1">Appels!$A:$A,Appels!$1:$2</definedName>
    <definedName name="Z_D6B7A4EB_770E_4CC7_9637_07B3598E4316_.wvu.PrintArea" localSheetId="1" hidden="1">Appels!$A$2:$N$612</definedName>
    <definedName name="Z_D6B7A4EB_770E_4CC7_9637_07B3598E4316_.wvu.PrintTitles" localSheetId="1" hidden="1">Appels!$A:$A,Appels!$1:$2</definedName>
    <definedName name="Z_D6B7A4EB_770E_4CC7_9637_07B3598E4316_.wvu.Rows" localSheetId="1" hidden="1">Appels!$1:$96</definedName>
  </definedNames>
  <calcPr calcId="191029"/>
  <customWorkbookViews>
    <customWorkbookView name="TOTAAL (Appel)" guid="{D6B7A4EB-770E-4CC7-9637-07B3598E4316}" xWindow="5" yWindow="31" windowWidth="630" windowHeight="341" tabRatio="599" activeSheetId="2"/>
    <customWorkbookView name="PEREN (Appel)" guid="{5C06BD8C-B927-43A2-AB55-A2A866C800F8}" xWindow="5" yWindow="31" windowWidth="630" windowHeight="341" tabRatio="599" activeSheetId="2"/>
    <customWorkbookView name="APPELS (Appel)" guid="{78913517-D6D8-4BF9-9CC4-C0EC226BB172}" xWindow="5" yWindow="31" windowWidth="630" windowHeight="341" tabRatio="599" activeSheetId="2"/>
    <customWorkbookView name="ALLES (Appel)" guid="{6CF448A9-5949-46C3-9CC4-55EBE25B664F}" xWindow="5" yWindow="31" windowWidth="630" windowHeight="341" tabRatio="59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4" l="1"/>
  <c r="N31" i="8"/>
  <c r="N31" i="5"/>
  <c r="N31" i="3"/>
  <c r="N31" i="2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89" i="5"/>
  <c r="N88" i="5"/>
  <c r="N87" i="5"/>
  <c r="N86" i="5"/>
  <c r="N85" i="5"/>
  <c r="N84" i="5"/>
  <c r="N95" i="8" l="1"/>
  <c r="N94" i="8"/>
  <c r="N93" i="8"/>
  <c r="N92" i="8"/>
  <c r="N91" i="8"/>
  <c r="N90" i="8"/>
  <c r="N89" i="8"/>
  <c r="N88" i="8"/>
  <c r="N87" i="8"/>
  <c r="N86" i="8"/>
  <c r="N85" i="8"/>
  <c r="N84" i="8"/>
  <c r="N95" i="7"/>
  <c r="N94" i="7"/>
  <c r="N93" i="7"/>
  <c r="N93" i="5" s="1"/>
  <c r="N92" i="7"/>
  <c r="N91" i="7"/>
  <c r="N90" i="7"/>
  <c r="N90" i="5" s="1"/>
  <c r="N89" i="7"/>
  <c r="N88" i="7"/>
  <c r="N87" i="7"/>
  <c r="N86" i="7"/>
  <c r="N85" i="7"/>
  <c r="N84" i="7"/>
  <c r="N95" i="6"/>
  <c r="N94" i="6"/>
  <c r="N94" i="5"/>
  <c r="N93" i="6"/>
  <c r="N92" i="6"/>
  <c r="N91" i="6"/>
  <c r="N91" i="5" s="1"/>
  <c r="N90" i="6"/>
  <c r="N109" i="4"/>
  <c r="N108" i="4"/>
  <c r="N107" i="4"/>
  <c r="N106" i="4"/>
  <c r="N105" i="4"/>
  <c r="N104" i="4"/>
  <c r="N103" i="4"/>
  <c r="N102" i="4"/>
  <c r="N101" i="4"/>
  <c r="N100" i="4"/>
  <c r="N99" i="4"/>
  <c r="N98" i="4"/>
  <c r="N95" i="3"/>
  <c r="N94" i="3"/>
  <c r="N93" i="3"/>
  <c r="N92" i="3"/>
  <c r="N91" i="3"/>
  <c r="N90" i="3"/>
  <c r="N89" i="3"/>
  <c r="N88" i="3"/>
  <c r="N87" i="3"/>
  <c r="N86" i="3"/>
  <c r="N85" i="3"/>
  <c r="N84" i="3"/>
  <c r="N95" i="2"/>
  <c r="N94" i="2"/>
  <c r="N93" i="2"/>
  <c r="N92" i="2"/>
  <c r="N91" i="2"/>
  <c r="N90" i="2"/>
  <c r="N89" i="2"/>
  <c r="N88" i="2"/>
  <c r="N87" i="2"/>
  <c r="N86" i="2"/>
  <c r="N85" i="2"/>
  <c r="N84" i="2"/>
  <c r="M113" i="4"/>
  <c r="L113" i="4"/>
  <c r="K113" i="4"/>
  <c r="J113" i="4"/>
  <c r="I113" i="4"/>
  <c r="H113" i="4"/>
  <c r="G113" i="4"/>
  <c r="F113" i="4"/>
  <c r="E113" i="4"/>
  <c r="D113" i="4"/>
  <c r="C113" i="4"/>
  <c r="M112" i="4"/>
  <c r="L112" i="4"/>
  <c r="K112" i="4"/>
  <c r="J112" i="4"/>
  <c r="I112" i="4"/>
  <c r="H112" i="4"/>
  <c r="G112" i="4"/>
  <c r="F112" i="4"/>
  <c r="E112" i="4"/>
  <c r="D112" i="4"/>
  <c r="C112" i="4"/>
  <c r="B113" i="4"/>
  <c r="B112" i="4"/>
  <c r="M99" i="8"/>
  <c r="L99" i="8"/>
  <c r="K99" i="8"/>
  <c r="J99" i="8"/>
  <c r="I99" i="8"/>
  <c r="H99" i="8"/>
  <c r="G99" i="8"/>
  <c r="F99" i="8"/>
  <c r="E99" i="8"/>
  <c r="D99" i="8"/>
  <c r="C99" i="8"/>
  <c r="B99" i="8"/>
  <c r="M98" i="8"/>
  <c r="L98" i="8"/>
  <c r="K98" i="8"/>
  <c r="J98" i="8"/>
  <c r="I98" i="8"/>
  <c r="H98" i="8"/>
  <c r="G98" i="8"/>
  <c r="F98" i="8"/>
  <c r="E98" i="8"/>
  <c r="D98" i="8"/>
  <c r="C98" i="8"/>
  <c r="B98" i="8"/>
  <c r="M99" i="7"/>
  <c r="L99" i="7"/>
  <c r="K99" i="7"/>
  <c r="J99" i="7"/>
  <c r="I99" i="7"/>
  <c r="H99" i="7"/>
  <c r="G99" i="7"/>
  <c r="F99" i="7"/>
  <c r="E99" i="7"/>
  <c r="D99" i="7"/>
  <c r="C99" i="7"/>
  <c r="B99" i="7"/>
  <c r="M98" i="7"/>
  <c r="L98" i="7"/>
  <c r="K98" i="7"/>
  <c r="J98" i="7"/>
  <c r="I98" i="7"/>
  <c r="H98" i="7"/>
  <c r="G98" i="7"/>
  <c r="F98" i="7"/>
  <c r="E98" i="7"/>
  <c r="D98" i="7"/>
  <c r="C98" i="7"/>
  <c r="B98" i="7"/>
  <c r="M99" i="6"/>
  <c r="L99" i="6"/>
  <c r="K99" i="6"/>
  <c r="J99" i="6"/>
  <c r="I99" i="6"/>
  <c r="H99" i="6"/>
  <c r="G99" i="6"/>
  <c r="F99" i="6"/>
  <c r="E99" i="6"/>
  <c r="D99" i="6"/>
  <c r="C99" i="6"/>
  <c r="B99" i="6"/>
  <c r="M98" i="6"/>
  <c r="L98" i="6"/>
  <c r="K98" i="6"/>
  <c r="J98" i="6"/>
  <c r="I98" i="6"/>
  <c r="H98" i="6"/>
  <c r="G98" i="6"/>
  <c r="F98" i="6"/>
  <c r="E98" i="6"/>
  <c r="D98" i="6"/>
  <c r="C98" i="6"/>
  <c r="B98" i="6"/>
  <c r="M99" i="3"/>
  <c r="L99" i="3"/>
  <c r="K99" i="3"/>
  <c r="J99" i="3"/>
  <c r="I99" i="3"/>
  <c r="H99" i="3"/>
  <c r="G99" i="3"/>
  <c r="F99" i="3"/>
  <c r="E99" i="3"/>
  <c r="D99" i="3"/>
  <c r="C99" i="3"/>
  <c r="M98" i="3"/>
  <c r="L98" i="3"/>
  <c r="K98" i="3"/>
  <c r="J98" i="3"/>
  <c r="I98" i="3"/>
  <c r="H98" i="3"/>
  <c r="G98" i="3"/>
  <c r="F98" i="3"/>
  <c r="E98" i="3"/>
  <c r="D98" i="3"/>
  <c r="C98" i="3"/>
  <c r="B99" i="3"/>
  <c r="B98" i="3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M94" i="5"/>
  <c r="L94" i="5"/>
  <c r="K94" i="5"/>
  <c r="J94" i="5"/>
  <c r="I94" i="5"/>
  <c r="H94" i="5"/>
  <c r="G94" i="5"/>
  <c r="F94" i="5"/>
  <c r="E94" i="5"/>
  <c r="D94" i="5"/>
  <c r="C94" i="5"/>
  <c r="B94" i="5"/>
  <c r="M93" i="5"/>
  <c r="L93" i="5"/>
  <c r="K93" i="5"/>
  <c r="J93" i="5"/>
  <c r="I93" i="5"/>
  <c r="H93" i="5"/>
  <c r="G93" i="5"/>
  <c r="F93" i="5"/>
  <c r="E93" i="5"/>
  <c r="D93" i="5"/>
  <c r="C93" i="5"/>
  <c r="B93" i="5"/>
  <c r="N92" i="5"/>
  <c r="M92" i="5"/>
  <c r="L92" i="5"/>
  <c r="K92" i="5"/>
  <c r="J92" i="5"/>
  <c r="I92" i="5"/>
  <c r="H92" i="5"/>
  <c r="H98" i="5" s="1"/>
  <c r="G92" i="5"/>
  <c r="F92" i="5"/>
  <c r="E92" i="5"/>
  <c r="D92" i="5"/>
  <c r="C92" i="5"/>
  <c r="B92" i="5"/>
  <c r="M91" i="5"/>
  <c r="L91" i="5"/>
  <c r="K91" i="5"/>
  <c r="J91" i="5"/>
  <c r="I91" i="5"/>
  <c r="H91" i="5"/>
  <c r="G91" i="5"/>
  <c r="F91" i="5"/>
  <c r="E91" i="5"/>
  <c r="D91" i="5"/>
  <c r="C91" i="5"/>
  <c r="B91" i="5"/>
  <c r="M90" i="5"/>
  <c r="L90" i="5"/>
  <c r="K90" i="5"/>
  <c r="J90" i="5"/>
  <c r="I90" i="5"/>
  <c r="H90" i="5"/>
  <c r="G90" i="5"/>
  <c r="F90" i="5"/>
  <c r="E90" i="5"/>
  <c r="D90" i="5"/>
  <c r="C90" i="5"/>
  <c r="B90" i="5"/>
  <c r="M89" i="5"/>
  <c r="K89" i="5"/>
  <c r="G89" i="5"/>
  <c r="C89" i="5"/>
  <c r="M88" i="5"/>
  <c r="K88" i="5"/>
  <c r="G88" i="5"/>
  <c r="C88" i="5"/>
  <c r="M87" i="5"/>
  <c r="K87" i="5"/>
  <c r="G87" i="5"/>
  <c r="G99" i="5" s="1"/>
  <c r="C87" i="5"/>
  <c r="M86" i="5"/>
  <c r="K86" i="5"/>
  <c r="G86" i="5"/>
  <c r="C86" i="5"/>
  <c r="M85" i="5"/>
  <c r="M99" i="5" s="1"/>
  <c r="K85" i="5"/>
  <c r="G85" i="5"/>
  <c r="C85" i="5"/>
  <c r="M84" i="5"/>
  <c r="K84" i="5"/>
  <c r="H99" i="5"/>
  <c r="G84" i="5"/>
  <c r="C84" i="5"/>
  <c r="N129" i="1"/>
  <c r="N128" i="1"/>
  <c r="N127" i="1"/>
  <c r="N126" i="1"/>
  <c r="N121" i="1"/>
  <c r="N120" i="1"/>
  <c r="N119" i="1"/>
  <c r="N118" i="1"/>
  <c r="N125" i="1"/>
  <c r="N124" i="1"/>
  <c r="N123" i="1"/>
  <c r="N122" i="1"/>
  <c r="B112" i="1"/>
  <c r="N97" i="4"/>
  <c r="N96" i="4"/>
  <c r="N95" i="4"/>
  <c r="N94" i="4"/>
  <c r="N93" i="4"/>
  <c r="M83" i="5"/>
  <c r="M117" i="1"/>
  <c r="L83" i="5"/>
  <c r="L117" i="1" s="1"/>
  <c r="K83" i="5"/>
  <c r="K117" i="1" s="1"/>
  <c r="J117" i="1"/>
  <c r="I117" i="1"/>
  <c r="H117" i="1"/>
  <c r="G83" i="5"/>
  <c r="G117" i="1"/>
  <c r="F117" i="1"/>
  <c r="E117" i="1"/>
  <c r="D117" i="1"/>
  <c r="C83" i="5"/>
  <c r="C117" i="1" s="1"/>
  <c r="B117" i="1"/>
  <c r="M82" i="5"/>
  <c r="M116" i="1"/>
  <c r="L82" i="5"/>
  <c r="L116" i="1" s="1"/>
  <c r="K82" i="5"/>
  <c r="K116" i="1"/>
  <c r="J82" i="5"/>
  <c r="J116" i="1"/>
  <c r="I82" i="5"/>
  <c r="I116" i="1" s="1"/>
  <c r="H82" i="5"/>
  <c r="H116" i="1"/>
  <c r="G82" i="5"/>
  <c r="G116" i="1"/>
  <c r="F82" i="5"/>
  <c r="F116" i="1" s="1"/>
  <c r="E82" i="5"/>
  <c r="E116" i="1"/>
  <c r="D82" i="5"/>
  <c r="D116" i="1"/>
  <c r="C82" i="5"/>
  <c r="C116" i="1" s="1"/>
  <c r="B82" i="5"/>
  <c r="B116" i="1"/>
  <c r="M81" i="5"/>
  <c r="M115" i="1"/>
  <c r="L81" i="5"/>
  <c r="L115" i="1" s="1"/>
  <c r="K81" i="5"/>
  <c r="K115" i="1"/>
  <c r="J81" i="5"/>
  <c r="J115" i="1"/>
  <c r="I81" i="5"/>
  <c r="I115" i="1" s="1"/>
  <c r="H81" i="5"/>
  <c r="H115" i="1"/>
  <c r="G81" i="5"/>
  <c r="G115" i="1"/>
  <c r="F81" i="5"/>
  <c r="F115" i="1" s="1"/>
  <c r="E81" i="5"/>
  <c r="E115" i="1"/>
  <c r="D81" i="5"/>
  <c r="D115" i="1"/>
  <c r="C81" i="5"/>
  <c r="C115" i="1" s="1"/>
  <c r="B81" i="5"/>
  <c r="B115" i="1"/>
  <c r="M80" i="5"/>
  <c r="M114" i="1"/>
  <c r="L80" i="5"/>
  <c r="L114" i="1" s="1"/>
  <c r="K80" i="5"/>
  <c r="K114" i="1" s="1"/>
  <c r="J80" i="5"/>
  <c r="J114" i="1"/>
  <c r="I80" i="5"/>
  <c r="I114" i="1" s="1"/>
  <c r="H80" i="5"/>
  <c r="H114" i="1" s="1"/>
  <c r="G80" i="5"/>
  <c r="G114" i="1"/>
  <c r="F80" i="5"/>
  <c r="F114" i="1" s="1"/>
  <c r="E80" i="5"/>
  <c r="E114" i="1" s="1"/>
  <c r="D80" i="5"/>
  <c r="D114" i="1"/>
  <c r="C80" i="5"/>
  <c r="C114" i="1" s="1"/>
  <c r="B80" i="5"/>
  <c r="B114" i="1" s="1"/>
  <c r="M79" i="5"/>
  <c r="M113" i="1"/>
  <c r="L79" i="5"/>
  <c r="L113" i="1" s="1"/>
  <c r="K79" i="5"/>
  <c r="K113" i="1" s="1"/>
  <c r="J79" i="5"/>
  <c r="J113" i="1"/>
  <c r="I79" i="5"/>
  <c r="I113" i="1" s="1"/>
  <c r="H79" i="5"/>
  <c r="H113" i="1" s="1"/>
  <c r="G79" i="5"/>
  <c r="G113" i="1"/>
  <c r="F79" i="5"/>
  <c r="F113" i="1" s="1"/>
  <c r="E79" i="5"/>
  <c r="E99" i="5" s="1"/>
  <c r="D79" i="5"/>
  <c r="D113" i="1"/>
  <c r="C79" i="5"/>
  <c r="C113" i="1" s="1"/>
  <c r="B79" i="5"/>
  <c r="B98" i="5" s="1"/>
  <c r="N83" i="7"/>
  <c r="N83" i="5" s="1"/>
  <c r="N82" i="5"/>
  <c r="N81" i="5"/>
  <c r="N80" i="5"/>
  <c r="N79" i="7"/>
  <c r="N79" i="5"/>
  <c r="N83" i="8"/>
  <c r="N82" i="8"/>
  <c r="N81" i="8"/>
  <c r="N80" i="8"/>
  <c r="N83" i="3"/>
  <c r="N82" i="3"/>
  <c r="N81" i="3"/>
  <c r="N80" i="3"/>
  <c r="N79" i="3"/>
  <c r="N83" i="2"/>
  <c r="N82" i="2"/>
  <c r="N81" i="2"/>
  <c r="N80" i="2"/>
  <c r="N79" i="2"/>
  <c r="N78" i="2"/>
  <c r="N77" i="2"/>
  <c r="N76" i="2"/>
  <c r="N75" i="2"/>
  <c r="N74" i="2"/>
  <c r="N72" i="2"/>
  <c r="N73" i="2"/>
  <c r="N23" i="2"/>
  <c r="N24" i="2"/>
  <c r="N99" i="2" s="1"/>
  <c r="N25" i="2"/>
  <c r="N26" i="2"/>
  <c r="N27" i="2"/>
  <c r="N28" i="2"/>
  <c r="N29" i="2"/>
  <c r="N30" i="2"/>
  <c r="N32" i="2"/>
  <c r="N33" i="2"/>
  <c r="N34" i="2"/>
  <c r="N35" i="2"/>
  <c r="N36" i="2"/>
  <c r="N37" i="2"/>
  <c r="N38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M99" i="2"/>
  <c r="L99" i="2"/>
  <c r="K99" i="2"/>
  <c r="J99" i="2"/>
  <c r="I99" i="2"/>
  <c r="H99" i="2"/>
  <c r="G99" i="2"/>
  <c r="F99" i="2"/>
  <c r="E99" i="2"/>
  <c r="D99" i="2"/>
  <c r="C99" i="2"/>
  <c r="M98" i="2"/>
  <c r="L98" i="2"/>
  <c r="K98" i="2"/>
  <c r="J98" i="2"/>
  <c r="I98" i="2"/>
  <c r="H98" i="2"/>
  <c r="G98" i="2"/>
  <c r="F98" i="2"/>
  <c r="E98" i="2"/>
  <c r="D98" i="2"/>
  <c r="C98" i="2"/>
  <c r="B99" i="2"/>
  <c r="B98" i="2"/>
  <c r="N58" i="5"/>
  <c r="N56" i="5"/>
  <c r="N55" i="5"/>
  <c r="N54" i="5"/>
  <c r="N53" i="5"/>
  <c r="N52" i="5"/>
  <c r="N51" i="5"/>
  <c r="N50" i="5"/>
  <c r="N49" i="5"/>
  <c r="N47" i="5"/>
  <c r="N46" i="5"/>
  <c r="N45" i="5"/>
  <c r="N44" i="5"/>
  <c r="N43" i="5"/>
  <c r="N42" i="5"/>
  <c r="N41" i="5"/>
  <c r="N40" i="5"/>
  <c r="N38" i="5"/>
  <c r="N37" i="5"/>
  <c r="N36" i="5"/>
  <c r="N35" i="5"/>
  <c r="N34" i="5"/>
  <c r="N33" i="5"/>
  <c r="N32" i="5"/>
  <c r="N30" i="5"/>
  <c r="N29" i="5"/>
  <c r="N28" i="5"/>
  <c r="N27" i="5"/>
  <c r="N26" i="5"/>
  <c r="N25" i="5"/>
  <c r="N24" i="5"/>
  <c r="N23" i="5"/>
  <c r="N58" i="7"/>
  <c r="N56" i="7"/>
  <c r="N55" i="7"/>
  <c r="N54" i="7"/>
  <c r="N53" i="7"/>
  <c r="N52" i="7"/>
  <c r="N51" i="7"/>
  <c r="N50" i="7"/>
  <c r="N49" i="7"/>
  <c r="N47" i="7"/>
  <c r="N46" i="7"/>
  <c r="N45" i="7"/>
  <c r="N44" i="7"/>
  <c r="N43" i="7"/>
  <c r="N42" i="7"/>
  <c r="N41" i="7"/>
  <c r="N40" i="7"/>
  <c r="N38" i="7"/>
  <c r="N37" i="7"/>
  <c r="N36" i="7"/>
  <c r="N35" i="7"/>
  <c r="N98" i="7" s="1"/>
  <c r="N92" i="4"/>
  <c r="N91" i="4"/>
  <c r="N90" i="4"/>
  <c r="N89" i="4"/>
  <c r="N88" i="4"/>
  <c r="N86" i="4"/>
  <c r="N87" i="4"/>
  <c r="N74" i="4"/>
  <c r="N75" i="4"/>
  <c r="N76" i="4"/>
  <c r="N113" i="4" s="1"/>
  <c r="N77" i="4"/>
  <c r="N78" i="4"/>
  <c r="N79" i="4"/>
  <c r="N80" i="4"/>
  <c r="N81" i="4"/>
  <c r="N82" i="4"/>
  <c r="N83" i="4"/>
  <c r="N84" i="4"/>
  <c r="N85" i="4"/>
  <c r="N58" i="4"/>
  <c r="N56" i="4"/>
  <c r="N55" i="4"/>
  <c r="N54" i="4"/>
  <c r="N53" i="4"/>
  <c r="N52" i="4"/>
  <c r="N51" i="4"/>
  <c r="N50" i="4"/>
  <c r="N49" i="4"/>
  <c r="N47" i="4"/>
  <c r="N46" i="4"/>
  <c r="N45" i="4"/>
  <c r="N44" i="4"/>
  <c r="N43" i="4"/>
  <c r="N42" i="4"/>
  <c r="N41" i="4"/>
  <c r="N40" i="4"/>
  <c r="N38" i="4"/>
  <c r="N37" i="4"/>
  <c r="N36" i="4"/>
  <c r="N35" i="4"/>
  <c r="N34" i="4"/>
  <c r="N33" i="4"/>
  <c r="N32" i="4"/>
  <c r="N30" i="4"/>
  <c r="N29" i="4"/>
  <c r="N28" i="4"/>
  <c r="N27" i="4"/>
  <c r="N26" i="4"/>
  <c r="N25" i="4"/>
  <c r="N24" i="4"/>
  <c r="N23" i="4"/>
  <c r="N78" i="3"/>
  <c r="N77" i="3"/>
  <c r="N76" i="3"/>
  <c r="N75" i="3"/>
  <c r="N74" i="3"/>
  <c r="N72" i="3"/>
  <c r="N73" i="3"/>
  <c r="N23" i="3"/>
  <c r="N24" i="3"/>
  <c r="N25" i="3"/>
  <c r="N99" i="3" s="1"/>
  <c r="N26" i="3"/>
  <c r="N27" i="3"/>
  <c r="N28" i="3"/>
  <c r="N29" i="3"/>
  <c r="N30" i="3"/>
  <c r="N32" i="3"/>
  <c r="N33" i="3"/>
  <c r="N34" i="3"/>
  <c r="N35" i="3"/>
  <c r="N36" i="3"/>
  <c r="N37" i="3"/>
  <c r="N38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58" i="8"/>
  <c r="N56" i="8"/>
  <c r="N55" i="8"/>
  <c r="N54" i="8"/>
  <c r="N53" i="8"/>
  <c r="N52" i="8"/>
  <c r="N51" i="8"/>
  <c r="N50" i="8"/>
  <c r="N49" i="8"/>
  <c r="N47" i="8"/>
  <c r="N46" i="8"/>
  <c r="N45" i="8"/>
  <c r="N44" i="8"/>
  <c r="N43" i="8"/>
  <c r="N42" i="8"/>
  <c r="N41" i="8"/>
  <c r="N40" i="8"/>
  <c r="N38" i="8"/>
  <c r="N37" i="8"/>
  <c r="N36" i="8"/>
  <c r="N35" i="8"/>
  <c r="N34" i="8"/>
  <c r="N33" i="8"/>
  <c r="N32" i="8"/>
  <c r="N30" i="8"/>
  <c r="N29" i="8"/>
  <c r="N28" i="8"/>
  <c r="N27" i="8"/>
  <c r="N26" i="8"/>
  <c r="N25" i="8"/>
  <c r="N24" i="8"/>
  <c r="N23" i="8"/>
  <c r="N99" i="8" s="1"/>
  <c r="D109" i="1"/>
  <c r="C110" i="1"/>
  <c r="C112" i="1"/>
  <c r="D112" i="1"/>
  <c r="E112" i="1"/>
  <c r="F112" i="1"/>
  <c r="G112" i="1"/>
  <c r="H112" i="1"/>
  <c r="I112" i="1"/>
  <c r="J112" i="1"/>
  <c r="K112" i="1"/>
  <c r="L112" i="1"/>
  <c r="M112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B110" i="1"/>
  <c r="D110" i="1"/>
  <c r="E110" i="1"/>
  <c r="F110" i="1"/>
  <c r="G110" i="1"/>
  <c r="H110" i="1"/>
  <c r="I110" i="1"/>
  <c r="J110" i="1"/>
  <c r="K110" i="1"/>
  <c r="L110" i="1"/>
  <c r="M110" i="1"/>
  <c r="B109" i="1"/>
  <c r="C109" i="1"/>
  <c r="E109" i="1"/>
  <c r="F109" i="1"/>
  <c r="G109" i="1"/>
  <c r="H109" i="1"/>
  <c r="I109" i="1"/>
  <c r="J109" i="1"/>
  <c r="K109" i="1"/>
  <c r="L109" i="1"/>
  <c r="M109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1" i="1"/>
  <c r="N19" i="1"/>
  <c r="N26" i="1"/>
  <c r="N34" i="1"/>
  <c r="N53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58" i="6"/>
  <c r="N56" i="6"/>
  <c r="N55" i="6"/>
  <c r="N54" i="6"/>
  <c r="N53" i="6"/>
  <c r="N52" i="6"/>
  <c r="N51" i="6"/>
  <c r="N50" i="6"/>
  <c r="N49" i="6"/>
  <c r="N47" i="6"/>
  <c r="N46" i="6"/>
  <c r="N45" i="6"/>
  <c r="N44" i="6"/>
  <c r="N43" i="6"/>
  <c r="N42" i="6"/>
  <c r="N41" i="6"/>
  <c r="N40" i="6"/>
  <c r="N38" i="6"/>
  <c r="N37" i="6"/>
  <c r="N36" i="6"/>
  <c r="N99" i="6" s="1"/>
  <c r="N35" i="6"/>
  <c r="D98" i="5"/>
  <c r="E98" i="5"/>
  <c r="D99" i="5"/>
  <c r="G98" i="5"/>
  <c r="I98" i="5"/>
  <c r="K98" i="5"/>
  <c r="J99" i="5"/>
  <c r="J98" i="5"/>
  <c r="N112" i="4" l="1"/>
  <c r="G132" i="1"/>
  <c r="F132" i="1"/>
  <c r="J133" i="1"/>
  <c r="D133" i="1"/>
  <c r="N116" i="1"/>
  <c r="M132" i="1"/>
  <c r="N108" i="1"/>
  <c r="N109" i="1"/>
  <c r="N107" i="1"/>
  <c r="N100" i="1"/>
  <c r="N110" i="1"/>
  <c r="N111" i="1"/>
  <c r="N106" i="1"/>
  <c r="N104" i="1"/>
  <c r="N102" i="1"/>
  <c r="N105" i="1"/>
  <c r="N103" i="1"/>
  <c r="N101" i="1"/>
  <c r="N112" i="1"/>
  <c r="C132" i="1"/>
  <c r="N114" i="1"/>
  <c r="N115" i="1"/>
  <c r="L133" i="1"/>
  <c r="K132" i="1"/>
  <c r="N99" i="7"/>
  <c r="L132" i="1"/>
  <c r="J132" i="1"/>
  <c r="C133" i="1"/>
  <c r="F133" i="1"/>
  <c r="K99" i="5"/>
  <c r="C98" i="5"/>
  <c r="N98" i="6"/>
  <c r="D132" i="1"/>
  <c r="G133" i="1"/>
  <c r="N98" i="2"/>
  <c r="L99" i="5"/>
  <c r="M98" i="5"/>
  <c r="F99" i="5"/>
  <c r="B113" i="1"/>
  <c r="E113" i="1"/>
  <c r="I132" i="1"/>
  <c r="K133" i="1"/>
  <c r="L98" i="5"/>
  <c r="B99" i="5"/>
  <c r="N98" i="8"/>
  <c r="F98" i="5"/>
  <c r="N98" i="3"/>
  <c r="I99" i="5"/>
  <c r="M133" i="1"/>
  <c r="C99" i="5"/>
  <c r="H133" i="1"/>
  <c r="N98" i="5"/>
  <c r="N99" i="5"/>
  <c r="I133" i="1"/>
  <c r="N117" i="1"/>
  <c r="H132" i="1"/>
  <c r="E132" i="1" l="1"/>
  <c r="B133" i="1"/>
  <c r="E133" i="1"/>
  <c r="B132" i="1"/>
  <c r="N113" i="1"/>
  <c r="N133" i="1" l="1"/>
  <c r="N132" i="1"/>
</calcChain>
</file>

<file path=xl/sharedStrings.xml><?xml version="1.0" encoding="utf-8"?>
<sst xmlns="http://schemas.openxmlformats.org/spreadsheetml/2006/main" count="169" uniqueCount="30">
  <si>
    <t>Oppervlakte pit- en steenvruchten (ha)</t>
  </si>
  <si>
    <t>Jaar</t>
  </si>
  <si>
    <t>Groningen</t>
  </si>
  <si>
    <t>Friesland</t>
  </si>
  <si>
    <t>Drenthe</t>
  </si>
  <si>
    <t>Overijssel</t>
  </si>
  <si>
    <t>Flevoland</t>
  </si>
  <si>
    <t>Gelderland</t>
  </si>
  <si>
    <t>Utrecht</t>
  </si>
  <si>
    <t>Noord-Holland</t>
  </si>
  <si>
    <t>Zuid-Holland</t>
  </si>
  <si>
    <t>Zeeland</t>
  </si>
  <si>
    <t>Noord-Brabant</t>
  </si>
  <si>
    <t>Limburg</t>
  </si>
  <si>
    <t>Nederland</t>
  </si>
  <si>
    <t>hoogste</t>
  </si>
  <si>
    <t>laagste</t>
  </si>
  <si>
    <t>Appels (ha)</t>
  </si>
  <si>
    <t>hoogst</t>
  </si>
  <si>
    <t>laagst</t>
  </si>
  <si>
    <t>Peren (ha)</t>
  </si>
  <si>
    <t>Overige pit- en steenvruchten (ha)</t>
  </si>
  <si>
    <t>Kersen totaal (ha)</t>
  </si>
  <si>
    <t>Zoete kersen (ha)</t>
  </si>
  <si>
    <t>Pruimen (ha)</t>
  </si>
  <si>
    <t>NB.</t>
  </si>
  <si>
    <t>Bevat onder meer perziken. Met ingang van 2016 zijn hoogstamboomgaarden toegevoegd.</t>
  </si>
  <si>
    <t xml:space="preserve">NB. </t>
  </si>
  <si>
    <t>Zure kersen worden voornamelijk industrieel verwerkt.</t>
  </si>
  <si>
    <t>Zure kersen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</si>
</sst>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&quot;-&quot;#,##0"/>
    <numFmt numFmtId="165" formatCode="#,##0.00;[Red]&quot;-&quot;#,##0.00"/>
  </numFmts>
  <fonts count="10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Helv"/>
    </font>
    <font>
      <sz val="9"/>
      <name val="Arial"/>
      <family val="2"/>
    </font>
    <font>
      <sz val="9"/>
      <name val="Helv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65" fontId="2" fillId="0" borderId="0">
      <alignment vertical="center"/>
      <protection locked="0"/>
    </xf>
    <xf numFmtId="9" fontId="1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164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164" fontId="3" fillId="0" borderId="0" xfId="0" applyNumberFormat="1" applyFont="1">
      <alignment vertical="center"/>
    </xf>
    <xf numFmtId="0" fontId="6" fillId="0" borderId="0" xfId="0" applyFont="1">
      <alignment vertical="center"/>
    </xf>
    <xf numFmtId="164" fontId="4" fillId="0" borderId="0" xfId="0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9" fontId="2" fillId="0" borderId="0" xfId="2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164" fontId="7" fillId="0" borderId="0" xfId="1" applyNumberFormat="1" applyFont="1">
      <alignment vertical="center"/>
      <protection locked="0"/>
    </xf>
    <xf numFmtId="0" fontId="8" fillId="0" borderId="0" xfId="0" applyFont="1">
      <alignment vertical="center"/>
    </xf>
    <xf numFmtId="164" fontId="9" fillId="0" borderId="0" xfId="1" applyNumberFormat="1" applyFont="1">
      <alignment vertical="center"/>
      <protection locked="0"/>
    </xf>
    <xf numFmtId="0" fontId="2" fillId="0" borderId="0" xfId="0" quotePrefix="1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4" fontId="3" fillId="0" borderId="3" xfId="0" applyNumberFormat="1" applyFont="1" applyBorder="1">
      <alignment vertical="center"/>
    </xf>
    <xf numFmtId="164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left" vertical="center"/>
    </xf>
    <xf numFmtId="164" fontId="3" fillId="0" borderId="6" xfId="0" applyNumberFormat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164" fontId="3" fillId="0" borderId="8" xfId="0" applyNumberFormat="1" applyFont="1" applyBorder="1">
      <alignment vertical="center"/>
    </xf>
    <xf numFmtId="164" fontId="3" fillId="0" borderId="9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164" fontId="4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164" fontId="3" fillId="0" borderId="11" xfId="0" applyNumberFormat="1" applyFont="1" applyBorder="1" applyAlignment="1">
      <alignment horizontal="centerContinuous" vertical="center"/>
    </xf>
    <xf numFmtId="164" fontId="3" fillId="0" borderId="12" xfId="0" applyNumberFormat="1" applyFont="1" applyBorder="1" applyAlignment="1">
      <alignment horizontal="centerContinuous" vertical="center"/>
    </xf>
    <xf numFmtId="0" fontId="2" fillId="0" borderId="5" xfId="0" applyFont="1" applyBorder="1" applyAlignment="1">
      <alignment horizontal="left" vertical="center"/>
    </xf>
    <xf numFmtId="1" fontId="0" fillId="0" borderId="0" xfId="0" applyNumberFormat="1">
      <alignment vertical="center"/>
    </xf>
    <xf numFmtId="164" fontId="5" fillId="0" borderId="11" xfId="0" applyNumberFormat="1" applyFont="1" applyBorder="1" applyAlignment="1">
      <alignment horizontal="centerContinuous" vertical="center"/>
    </xf>
    <xf numFmtId="164" fontId="5" fillId="0" borderId="12" xfId="0" applyNumberFormat="1" applyFont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3" xfId="0" applyNumberFormat="1" applyFont="1" applyBorder="1">
      <alignment vertical="center"/>
    </xf>
    <xf numFmtId="164" fontId="2" fillId="0" borderId="4" xfId="0" applyNumberFormat="1" applyFont="1" applyBorder="1">
      <alignment vertical="center"/>
    </xf>
    <xf numFmtId="164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164" fontId="0" fillId="0" borderId="6" xfId="0" applyNumberForma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1" fontId="2" fillId="0" borderId="0" xfId="0" applyNumberFormat="1" applyFont="1">
      <alignment vertical="center"/>
    </xf>
    <xf numFmtId="1" fontId="2" fillId="0" borderId="6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164" fontId="2" fillId="0" borderId="6" xfId="1" applyNumberFormat="1" applyBorder="1">
      <alignment vertical="center"/>
      <protection locked="0"/>
    </xf>
    <xf numFmtId="164" fontId="2" fillId="0" borderId="11" xfId="0" applyNumberFormat="1" applyFont="1" applyBorder="1" applyAlignment="1">
      <alignment horizontal="centerContinuous" vertical="center"/>
    </xf>
    <xf numFmtId="164" fontId="2" fillId="0" borderId="12" xfId="0" applyNumberFormat="1" applyFont="1" applyBorder="1" applyAlignment="1">
      <alignment horizontal="centerContinuous" vertical="center"/>
    </xf>
    <xf numFmtId="164" fontId="2" fillId="0" borderId="3" xfId="1" applyNumberFormat="1" applyBorder="1">
      <alignment vertical="center"/>
      <protection locked="0"/>
    </xf>
    <xf numFmtId="164" fontId="2" fillId="0" borderId="4" xfId="1" applyNumberFormat="1" applyBorder="1">
      <alignment vertical="center"/>
      <protection locked="0"/>
    </xf>
    <xf numFmtId="164" fontId="2" fillId="0" borderId="0" xfId="1" applyNumberFormat="1">
      <alignment vertical="center"/>
      <protection locked="0"/>
    </xf>
    <xf numFmtId="164" fontId="2" fillId="0" borderId="8" xfId="1" applyNumberFormat="1" applyBorder="1">
      <alignment vertical="center"/>
      <protection locked="0"/>
    </xf>
    <xf numFmtId="164" fontId="2" fillId="0" borderId="9" xfId="1" applyNumberFormat="1" applyBorder="1">
      <alignment vertical="center"/>
      <protection locked="0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pit- en steenvruchten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3"/>
          <c:order val="0"/>
          <c:tx>
            <c:strRef>
              <c:f>'Nederland (totaal)'!$N$6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'Nederland (totaal)'!$A$7:$A$131</c:f>
              <c:numCache>
                <c:formatCode>General</c:formatCode>
                <c:ptCount val="125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  <c:pt idx="117">
                  <c:v>2017</c:v>
                </c:pt>
                <c:pt idx="118">
                  <c:v>2018</c:v>
                </c:pt>
                <c:pt idx="119">
                  <c:v>2019</c:v>
                </c:pt>
                <c:pt idx="120">
                  <c:v>2020</c:v>
                </c:pt>
                <c:pt idx="121">
                  <c:v>2021</c:v>
                </c:pt>
                <c:pt idx="122">
                  <c:v>2022</c:v>
                </c:pt>
                <c:pt idx="123">
                  <c:v>2023</c:v>
                </c:pt>
              </c:numCache>
            </c:numRef>
          </c:cat>
          <c:val>
            <c:numRef>
              <c:f>'Nederland (totaal)'!$N$7:$N$131</c:f>
              <c:numCache>
                <c:formatCode>#,##0;[Red]"-"#,##0</c:formatCode>
                <c:ptCount val="125"/>
                <c:pt idx="4">
                  <c:v>19934</c:v>
                </c:pt>
                <c:pt idx="12">
                  <c:v>24432</c:v>
                </c:pt>
                <c:pt idx="19">
                  <c:v>25662</c:v>
                </c:pt>
                <c:pt idx="27">
                  <c:v>33972</c:v>
                </c:pt>
                <c:pt idx="39">
                  <c:v>48627</c:v>
                </c:pt>
                <c:pt idx="43">
                  <c:v>54269</c:v>
                </c:pt>
                <c:pt idx="46">
                  <c:v>57836</c:v>
                </c:pt>
                <c:pt idx="47">
                  <c:v>59349</c:v>
                </c:pt>
                <c:pt idx="48">
                  <c:v>60791</c:v>
                </c:pt>
                <c:pt idx="49">
                  <c:v>62592</c:v>
                </c:pt>
                <c:pt idx="50">
                  <c:v>65903.399999999994</c:v>
                </c:pt>
                <c:pt idx="51">
                  <c:v>66756.73000000001</c:v>
                </c:pt>
                <c:pt idx="52">
                  <c:v>67137.19</c:v>
                </c:pt>
                <c:pt idx="53">
                  <c:v>63599.33</c:v>
                </c:pt>
                <c:pt idx="54">
                  <c:v>60222.400000000009</c:v>
                </c:pt>
                <c:pt idx="55">
                  <c:v>55764.070000000007</c:v>
                </c:pt>
                <c:pt idx="56">
                  <c:v>55068.55</c:v>
                </c:pt>
                <c:pt idx="57">
                  <c:v>54240.090000000004</c:v>
                </c:pt>
                <c:pt idx="58">
                  <c:v>53925.15</c:v>
                </c:pt>
                <c:pt idx="59">
                  <c:v>52842.43</c:v>
                </c:pt>
                <c:pt idx="60">
                  <c:v>52505.760000000002</c:v>
                </c:pt>
                <c:pt idx="61">
                  <c:v>52154.060000000005</c:v>
                </c:pt>
                <c:pt idx="62">
                  <c:v>51469.539999999994</c:v>
                </c:pt>
                <c:pt idx="63">
                  <c:v>50899.13</c:v>
                </c:pt>
                <c:pt idx="64">
                  <c:v>49853.759999999995</c:v>
                </c:pt>
                <c:pt idx="65">
                  <c:v>48628.619999999995</c:v>
                </c:pt>
                <c:pt idx="66">
                  <c:v>47874.09</c:v>
                </c:pt>
                <c:pt idx="67">
                  <c:v>47115.61</c:v>
                </c:pt>
                <c:pt idx="68">
                  <c:v>45686.6</c:v>
                </c:pt>
                <c:pt idx="69">
                  <c:v>42757.45</c:v>
                </c:pt>
                <c:pt idx="70">
                  <c:v>38280.090000000004</c:v>
                </c:pt>
                <c:pt idx="71">
                  <c:v>35183.32</c:v>
                </c:pt>
                <c:pt idx="72">
                  <c:v>33458.22</c:v>
                </c:pt>
                <c:pt idx="73">
                  <c:v>31773.670000000002</c:v>
                </c:pt>
                <c:pt idx="74">
                  <c:v>31502.649999999998</c:v>
                </c:pt>
                <c:pt idx="75">
                  <c:v>28830.69</c:v>
                </c:pt>
                <c:pt idx="76">
                  <c:v>30336.720000000001</c:v>
                </c:pt>
                <c:pt idx="77">
                  <c:v>28383.699999999997</c:v>
                </c:pt>
                <c:pt idx="78">
                  <c:v>27863.4</c:v>
                </c:pt>
                <c:pt idx="79">
                  <c:v>26967.82</c:v>
                </c:pt>
                <c:pt idx="80">
                  <c:v>24735.93</c:v>
                </c:pt>
                <c:pt idx="81">
                  <c:v>23732.450000000004</c:v>
                </c:pt>
                <c:pt idx="82">
                  <c:v>23326.19</c:v>
                </c:pt>
                <c:pt idx="83">
                  <c:v>23147.059999999998</c:v>
                </c:pt>
                <c:pt idx="84">
                  <c:v>23051.99</c:v>
                </c:pt>
                <c:pt idx="85">
                  <c:v>22786.350000000002</c:v>
                </c:pt>
                <c:pt idx="86">
                  <c:v>21662.550000000003</c:v>
                </c:pt>
                <c:pt idx="87">
                  <c:v>21681.97</c:v>
                </c:pt>
                <c:pt idx="88">
                  <c:v>21856.53</c:v>
                </c:pt>
                <c:pt idx="89">
                  <c:v>22242.39</c:v>
                </c:pt>
                <c:pt idx="90">
                  <c:v>22735.97</c:v>
                </c:pt>
                <c:pt idx="91">
                  <c:v>23336.71</c:v>
                </c:pt>
                <c:pt idx="92">
                  <c:v>23637.040000000001</c:v>
                </c:pt>
                <c:pt idx="93">
                  <c:v>23417.05</c:v>
                </c:pt>
                <c:pt idx="94">
                  <c:v>23365.43</c:v>
                </c:pt>
                <c:pt idx="95">
                  <c:v>22253.870000000003</c:v>
                </c:pt>
                <c:pt idx="96">
                  <c:v>22001.73</c:v>
                </c:pt>
                <c:pt idx="97">
                  <c:v>22008.43</c:v>
                </c:pt>
                <c:pt idx="98">
                  <c:v>21425.46</c:v>
                </c:pt>
                <c:pt idx="99">
                  <c:v>20940.679999999997</c:v>
                </c:pt>
                <c:pt idx="100">
                  <c:v>19559.11</c:v>
                </c:pt>
                <c:pt idx="101">
                  <c:v>18489.39</c:v>
                </c:pt>
                <c:pt idx="102">
                  <c:v>18243.989999999998</c:v>
                </c:pt>
                <c:pt idx="103">
                  <c:v>17456.820000000003</c:v>
                </c:pt>
                <c:pt idx="104">
                  <c:v>17342.219999999998</c:v>
                </c:pt>
                <c:pt idx="105">
                  <c:v>17074.420000000002</c:v>
                </c:pt>
                <c:pt idx="106">
                  <c:v>17380.05</c:v>
                </c:pt>
                <c:pt idx="107">
                  <c:v>17650.330000000002</c:v>
                </c:pt>
                <c:pt idx="108">
                  <c:v>17771.09</c:v>
                </c:pt>
                <c:pt idx="109">
                  <c:v>17946.010000000002</c:v>
                </c:pt>
                <c:pt idx="110">
                  <c:v>17710.02</c:v>
                </c:pt>
                <c:pt idx="111">
                  <c:v>17474.560000000001</c:v>
                </c:pt>
                <c:pt idx="112">
                  <c:v>17102.89</c:v>
                </c:pt>
                <c:pt idx="113">
                  <c:v>17406.409999999996</c:v>
                </c:pt>
                <c:pt idx="114">
                  <c:v>17487.18</c:v>
                </c:pt>
                <c:pt idx="115">
                  <c:v>17946.830000000002</c:v>
                </c:pt>
                <c:pt idx="116">
                  <c:v>18523.060000000001</c:v>
                </c:pt>
                <c:pt idx="117">
                  <c:v>18495.919999999998</c:v>
                </c:pt>
                <c:pt idx="118">
                  <c:v>18334.43</c:v>
                </c:pt>
                <c:pt idx="119">
                  <c:v>18294.57</c:v>
                </c:pt>
                <c:pt idx="120">
                  <c:v>17921.73</c:v>
                </c:pt>
                <c:pt idx="121">
                  <c:v>17776.82</c:v>
                </c:pt>
                <c:pt idx="122">
                  <c:v>17734.310000000001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5B8-4937-ABB7-AD0A99026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033888"/>
        <c:axId val="710033056"/>
      </c:lineChart>
      <c:catAx>
        <c:axId val="7100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10033056"/>
        <c:crosses val="autoZero"/>
        <c:auto val="1"/>
        <c:lblAlgn val="ctr"/>
        <c:lblOffset val="100"/>
        <c:noMultiLvlLbl val="0"/>
      </c:catAx>
      <c:valAx>
        <c:axId val="710033056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1003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accent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peren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Peren!$N$2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Peren!$N$3:$N$96</c:f>
              <c:numCache>
                <c:formatCode>#,##0;[Red]"-"#,##0</c:formatCode>
                <c:ptCount val="94"/>
                <c:pt idx="9">
                  <c:v>11579</c:v>
                </c:pt>
                <c:pt idx="16">
                  <c:v>13333</c:v>
                </c:pt>
                <c:pt idx="17">
                  <c:v>13920</c:v>
                </c:pt>
                <c:pt idx="18">
                  <c:v>13834</c:v>
                </c:pt>
                <c:pt idx="19">
                  <c:v>14140</c:v>
                </c:pt>
                <c:pt idx="20">
                  <c:v>14514.57</c:v>
                </c:pt>
                <c:pt idx="21">
                  <c:v>14342.720000000001</c:v>
                </c:pt>
                <c:pt idx="22">
                  <c:v>14455.230000000001</c:v>
                </c:pt>
                <c:pt idx="23">
                  <c:v>13359.89</c:v>
                </c:pt>
                <c:pt idx="24">
                  <c:v>12804.919999999998</c:v>
                </c:pt>
                <c:pt idx="25">
                  <c:v>11647.17</c:v>
                </c:pt>
                <c:pt idx="26">
                  <c:v>11524.16</c:v>
                </c:pt>
                <c:pt idx="27">
                  <c:v>11419.119999999999</c:v>
                </c:pt>
                <c:pt idx="28">
                  <c:v>11050</c:v>
                </c:pt>
                <c:pt idx="29">
                  <c:v>10784.39</c:v>
                </c:pt>
                <c:pt idx="30">
                  <c:v>10832.68</c:v>
                </c:pt>
                <c:pt idx="31">
                  <c:v>10780.009999999998</c:v>
                </c:pt>
                <c:pt idx="32">
                  <c:v>10862.289999999999</c:v>
                </c:pt>
                <c:pt idx="33">
                  <c:v>10816.56</c:v>
                </c:pt>
                <c:pt idx="34">
                  <c:v>10521.16</c:v>
                </c:pt>
                <c:pt idx="35">
                  <c:v>10243.620000000001</c:v>
                </c:pt>
                <c:pt idx="36">
                  <c:v>10000</c:v>
                </c:pt>
                <c:pt idx="37">
                  <c:v>10170.780000000001</c:v>
                </c:pt>
                <c:pt idx="38">
                  <c:v>9953.93</c:v>
                </c:pt>
                <c:pt idx="39">
                  <c:v>9367.24</c:v>
                </c:pt>
                <c:pt idx="40">
                  <c:v>8463.67</c:v>
                </c:pt>
                <c:pt idx="41">
                  <c:v>8050.7999999999993</c:v>
                </c:pt>
                <c:pt idx="42">
                  <c:v>7671.46</c:v>
                </c:pt>
                <c:pt idx="43">
                  <c:v>7176.9000000000005</c:v>
                </c:pt>
                <c:pt idx="44">
                  <c:v>7111.92</c:v>
                </c:pt>
                <c:pt idx="45">
                  <c:v>6934.68</c:v>
                </c:pt>
                <c:pt idx="46">
                  <c:v>6657.72</c:v>
                </c:pt>
                <c:pt idx="47">
                  <c:v>6339.8</c:v>
                </c:pt>
                <c:pt idx="48">
                  <c:v>6140.7100000000009</c:v>
                </c:pt>
                <c:pt idx="49">
                  <c:v>5937.24</c:v>
                </c:pt>
                <c:pt idx="50">
                  <c:v>5742.1900000000005</c:v>
                </c:pt>
                <c:pt idx="51">
                  <c:v>5624.53</c:v>
                </c:pt>
                <c:pt idx="52">
                  <c:v>5568.12</c:v>
                </c:pt>
                <c:pt idx="53">
                  <c:v>5605.9599999999991</c:v>
                </c:pt>
                <c:pt idx="54">
                  <c:v>5568.2699999999995</c:v>
                </c:pt>
                <c:pt idx="55">
                  <c:v>5608.41</c:v>
                </c:pt>
                <c:pt idx="56">
                  <c:v>5107.2300000000005</c:v>
                </c:pt>
                <c:pt idx="57">
                  <c:v>5165.2799999999988</c:v>
                </c:pt>
                <c:pt idx="58">
                  <c:v>5126.3900000000012</c:v>
                </c:pt>
                <c:pt idx="59">
                  <c:v>5026.84</c:v>
                </c:pt>
                <c:pt idx="60">
                  <c:v>5121.26</c:v>
                </c:pt>
                <c:pt idx="61">
                  <c:v>5302.4299999999994</c:v>
                </c:pt>
                <c:pt idx="62">
                  <c:v>5405.5</c:v>
                </c:pt>
                <c:pt idx="63">
                  <c:v>5592.27</c:v>
                </c:pt>
                <c:pt idx="64">
                  <c:v>5732.0400000000009</c:v>
                </c:pt>
                <c:pt idx="65">
                  <c:v>5885.15</c:v>
                </c:pt>
                <c:pt idx="66">
                  <c:v>5933.9</c:v>
                </c:pt>
                <c:pt idx="67">
                  <c:v>6025.72</c:v>
                </c:pt>
                <c:pt idx="68">
                  <c:v>5938.7499999999991</c:v>
                </c:pt>
                <c:pt idx="69">
                  <c:v>6019.69</c:v>
                </c:pt>
                <c:pt idx="70">
                  <c:v>6019.0399999999991</c:v>
                </c:pt>
                <c:pt idx="71">
                  <c:v>6096.7100000000009</c:v>
                </c:pt>
                <c:pt idx="72">
                  <c:v>6329.4399999999987</c:v>
                </c:pt>
                <c:pt idx="73">
                  <c:v>6386.4800000000005</c:v>
                </c:pt>
                <c:pt idx="74">
                  <c:v>6492.95</c:v>
                </c:pt>
                <c:pt idx="75">
                  <c:v>6692.33</c:v>
                </c:pt>
                <c:pt idx="76">
                  <c:v>6914.1400000000012</c:v>
                </c:pt>
                <c:pt idx="77">
                  <c:v>7296.42</c:v>
                </c:pt>
                <c:pt idx="78">
                  <c:v>7475.66</c:v>
                </c:pt>
                <c:pt idx="79">
                  <c:v>7799.6500000000005</c:v>
                </c:pt>
                <c:pt idx="80">
                  <c:v>7998.64</c:v>
                </c:pt>
                <c:pt idx="81">
                  <c:v>8203.23</c:v>
                </c:pt>
                <c:pt idx="82">
                  <c:v>8168.55</c:v>
                </c:pt>
                <c:pt idx="83">
                  <c:v>8509.32</c:v>
                </c:pt>
                <c:pt idx="84">
                  <c:v>8602.76</c:v>
                </c:pt>
                <c:pt idx="85">
                  <c:v>9233.91</c:v>
                </c:pt>
                <c:pt idx="86">
                  <c:v>9451.11</c:v>
                </c:pt>
                <c:pt idx="87">
                  <c:v>9741.4400000000023</c:v>
                </c:pt>
                <c:pt idx="88">
                  <c:v>9969.83</c:v>
                </c:pt>
                <c:pt idx="89">
                  <c:v>10085.9</c:v>
                </c:pt>
                <c:pt idx="90">
                  <c:v>10000.949999999999</c:v>
                </c:pt>
                <c:pt idx="91">
                  <c:v>10156.43</c:v>
                </c:pt>
                <c:pt idx="92">
                  <c:v>10112.219999999999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83-464A-BE49-A5633C19B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616656"/>
        <c:axId val="1133611248"/>
      </c:lineChart>
      <c:catAx>
        <c:axId val="113361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3611248"/>
        <c:crosses val="autoZero"/>
        <c:auto val="1"/>
        <c:lblAlgn val="ctr"/>
        <c:lblOffset val="100"/>
        <c:noMultiLvlLbl val="0"/>
      </c:catAx>
      <c:valAx>
        <c:axId val="113361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361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peren in een aantal provincies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Peren!$G$2</c:f>
              <c:strCache>
                <c:ptCount val="1"/>
                <c:pt idx="0">
                  <c:v>Gelderland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Peren!$G$3:$G$97</c:f>
              <c:numCache>
                <c:formatCode>#,##0;[Red]"-"#,##0</c:formatCode>
                <c:ptCount val="95"/>
                <c:pt idx="20">
                  <c:v>4108.1899999999996</c:v>
                </c:pt>
                <c:pt idx="21">
                  <c:v>3897.43</c:v>
                </c:pt>
                <c:pt idx="22">
                  <c:v>3891.54</c:v>
                </c:pt>
                <c:pt idx="23">
                  <c:v>3505.17</c:v>
                </c:pt>
                <c:pt idx="24">
                  <c:v>3322.98</c:v>
                </c:pt>
                <c:pt idx="25">
                  <c:v>2937.68</c:v>
                </c:pt>
                <c:pt idx="26">
                  <c:v>2889.92</c:v>
                </c:pt>
                <c:pt idx="27">
                  <c:v>2855.84</c:v>
                </c:pt>
                <c:pt idx="28">
                  <c:v>2676</c:v>
                </c:pt>
                <c:pt idx="29">
                  <c:v>2588.0500000000002</c:v>
                </c:pt>
                <c:pt idx="30">
                  <c:v>2591.29</c:v>
                </c:pt>
                <c:pt idx="31">
                  <c:v>2536.71</c:v>
                </c:pt>
                <c:pt idx="32">
                  <c:v>2506</c:v>
                </c:pt>
                <c:pt idx="33">
                  <c:v>2477.13</c:v>
                </c:pt>
                <c:pt idx="34">
                  <c:v>2403.4</c:v>
                </c:pt>
                <c:pt idx="35">
                  <c:v>2323.5500000000002</c:v>
                </c:pt>
                <c:pt idx="37">
                  <c:v>2328.38</c:v>
                </c:pt>
                <c:pt idx="38">
                  <c:v>2287.46</c:v>
                </c:pt>
                <c:pt idx="39">
                  <c:v>2121.4499999999998</c:v>
                </c:pt>
                <c:pt idx="40">
                  <c:v>1888.22</c:v>
                </c:pt>
                <c:pt idx="41">
                  <c:v>1835.45</c:v>
                </c:pt>
                <c:pt idx="42">
                  <c:v>1767.43</c:v>
                </c:pt>
                <c:pt idx="43">
                  <c:v>1593.13</c:v>
                </c:pt>
                <c:pt idx="44">
                  <c:v>1591.15</c:v>
                </c:pt>
                <c:pt idx="45">
                  <c:v>1543.02</c:v>
                </c:pt>
                <c:pt idx="46">
                  <c:v>1494.08</c:v>
                </c:pt>
                <c:pt idx="47">
                  <c:v>1443.99</c:v>
                </c:pt>
                <c:pt idx="48">
                  <c:v>1400.41</c:v>
                </c:pt>
                <c:pt idx="49">
                  <c:v>1348.59</c:v>
                </c:pt>
                <c:pt idx="50">
                  <c:v>1305.44</c:v>
                </c:pt>
                <c:pt idx="51">
                  <c:v>1287.51</c:v>
                </c:pt>
                <c:pt idx="52">
                  <c:v>1298.6199999999999</c:v>
                </c:pt>
                <c:pt idx="53">
                  <c:v>1316.35</c:v>
                </c:pt>
                <c:pt idx="54">
                  <c:v>1351.48</c:v>
                </c:pt>
                <c:pt idx="55">
                  <c:v>1363.58</c:v>
                </c:pt>
                <c:pt idx="56">
                  <c:v>1262.2</c:v>
                </c:pt>
                <c:pt idx="57">
                  <c:v>1274.46</c:v>
                </c:pt>
                <c:pt idx="58">
                  <c:v>1253.47</c:v>
                </c:pt>
                <c:pt idx="59">
                  <c:v>1292.2</c:v>
                </c:pt>
                <c:pt idx="60">
                  <c:v>1307.3399999999999</c:v>
                </c:pt>
                <c:pt idx="61">
                  <c:v>1363.19</c:v>
                </c:pt>
                <c:pt idx="62">
                  <c:v>1418.05</c:v>
                </c:pt>
                <c:pt idx="63">
                  <c:v>1459.78</c:v>
                </c:pt>
                <c:pt idx="64">
                  <c:v>1465.94</c:v>
                </c:pt>
                <c:pt idx="65">
                  <c:v>1493.03</c:v>
                </c:pt>
                <c:pt idx="66">
                  <c:v>1475.72</c:v>
                </c:pt>
                <c:pt idx="67">
                  <c:v>1481.56</c:v>
                </c:pt>
                <c:pt idx="68">
                  <c:v>1523.56</c:v>
                </c:pt>
                <c:pt idx="69">
                  <c:v>1540.83</c:v>
                </c:pt>
                <c:pt idx="70">
                  <c:v>1568.11</c:v>
                </c:pt>
                <c:pt idx="71">
                  <c:v>1547.74</c:v>
                </c:pt>
                <c:pt idx="72">
                  <c:v>1644.98</c:v>
                </c:pt>
                <c:pt idx="73">
                  <c:v>1612.35</c:v>
                </c:pt>
                <c:pt idx="74">
                  <c:v>1660.56</c:v>
                </c:pt>
                <c:pt idx="75">
                  <c:v>1716.71</c:v>
                </c:pt>
                <c:pt idx="76">
                  <c:v>1753.67</c:v>
                </c:pt>
                <c:pt idx="77">
                  <c:v>1836.08</c:v>
                </c:pt>
                <c:pt idx="78">
                  <c:v>1877.18</c:v>
                </c:pt>
                <c:pt idx="79">
                  <c:v>1913.27</c:v>
                </c:pt>
                <c:pt idx="80">
                  <c:v>1969.39</c:v>
                </c:pt>
                <c:pt idx="81">
                  <c:v>2063.29</c:v>
                </c:pt>
                <c:pt idx="82">
                  <c:v>2125.89</c:v>
                </c:pt>
                <c:pt idx="83">
                  <c:v>2166.54</c:v>
                </c:pt>
                <c:pt idx="84">
                  <c:v>2274.7199999999998</c:v>
                </c:pt>
                <c:pt idx="85">
                  <c:v>2429.5700000000002</c:v>
                </c:pt>
                <c:pt idx="86">
                  <c:v>2452.52</c:v>
                </c:pt>
                <c:pt idx="87">
                  <c:v>2524.5</c:v>
                </c:pt>
                <c:pt idx="88">
                  <c:v>2594.48</c:v>
                </c:pt>
                <c:pt idx="89">
                  <c:v>2665.23</c:v>
                </c:pt>
                <c:pt idx="90">
                  <c:v>2676.59</c:v>
                </c:pt>
                <c:pt idx="91">
                  <c:v>2759.24</c:v>
                </c:pt>
                <c:pt idx="92">
                  <c:v>2771.15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9AE-4E65-96FC-A3490522953E}"/>
            </c:ext>
          </c:extLst>
        </c:ser>
        <c:ser>
          <c:idx val="8"/>
          <c:order val="1"/>
          <c:tx>
            <c:strRef>
              <c:f>Peren!$J$2</c:f>
              <c:strCache>
                <c:ptCount val="1"/>
                <c:pt idx="0">
                  <c:v>Zuid-Holland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Peren!$J$3:$J$97</c:f>
              <c:numCache>
                <c:formatCode>#,##0;[Red]"-"#,##0</c:formatCode>
                <c:ptCount val="95"/>
                <c:pt idx="20">
                  <c:v>1794.31</c:v>
                </c:pt>
                <c:pt idx="21">
                  <c:v>1874</c:v>
                </c:pt>
                <c:pt idx="22">
                  <c:v>1850.48</c:v>
                </c:pt>
                <c:pt idx="23">
                  <c:v>1736.93</c:v>
                </c:pt>
                <c:pt idx="24">
                  <c:v>1641.82</c:v>
                </c:pt>
                <c:pt idx="25">
                  <c:v>1498.62</c:v>
                </c:pt>
                <c:pt idx="26">
                  <c:v>1470.89</c:v>
                </c:pt>
                <c:pt idx="27">
                  <c:v>1436.17</c:v>
                </c:pt>
                <c:pt idx="28">
                  <c:v>1388</c:v>
                </c:pt>
                <c:pt idx="29">
                  <c:v>1378.62</c:v>
                </c:pt>
                <c:pt idx="30">
                  <c:v>1395.29</c:v>
                </c:pt>
                <c:pt idx="31">
                  <c:v>1397.39</c:v>
                </c:pt>
                <c:pt idx="32">
                  <c:v>1394.62</c:v>
                </c:pt>
                <c:pt idx="33">
                  <c:v>1410.83</c:v>
                </c:pt>
                <c:pt idx="34">
                  <c:v>1395.54</c:v>
                </c:pt>
                <c:pt idx="35">
                  <c:v>1371.7</c:v>
                </c:pt>
                <c:pt idx="37">
                  <c:v>1359.32</c:v>
                </c:pt>
                <c:pt idx="38">
                  <c:v>1322.22</c:v>
                </c:pt>
                <c:pt idx="39">
                  <c:v>1257.48</c:v>
                </c:pt>
                <c:pt idx="40">
                  <c:v>1094.92</c:v>
                </c:pt>
                <c:pt idx="41">
                  <c:v>988.02</c:v>
                </c:pt>
                <c:pt idx="42">
                  <c:v>923.27</c:v>
                </c:pt>
                <c:pt idx="43">
                  <c:v>872.34</c:v>
                </c:pt>
                <c:pt idx="44">
                  <c:v>846.73</c:v>
                </c:pt>
                <c:pt idx="45">
                  <c:v>820.96</c:v>
                </c:pt>
                <c:pt idx="46">
                  <c:v>806.33</c:v>
                </c:pt>
                <c:pt idx="47">
                  <c:v>739.41</c:v>
                </c:pt>
                <c:pt idx="48">
                  <c:v>701.21</c:v>
                </c:pt>
                <c:pt idx="49">
                  <c:v>670.61</c:v>
                </c:pt>
                <c:pt idx="50">
                  <c:v>650.29</c:v>
                </c:pt>
                <c:pt idx="51">
                  <c:v>634.66</c:v>
                </c:pt>
                <c:pt idx="52">
                  <c:v>625.85</c:v>
                </c:pt>
                <c:pt idx="53">
                  <c:v>617.35</c:v>
                </c:pt>
                <c:pt idx="54">
                  <c:v>593.44000000000005</c:v>
                </c:pt>
                <c:pt idx="55">
                  <c:v>594.70000000000005</c:v>
                </c:pt>
                <c:pt idx="56">
                  <c:v>543.1</c:v>
                </c:pt>
                <c:pt idx="57">
                  <c:v>540.04999999999995</c:v>
                </c:pt>
                <c:pt idx="58">
                  <c:v>533.58000000000004</c:v>
                </c:pt>
                <c:pt idx="59">
                  <c:v>520.72</c:v>
                </c:pt>
                <c:pt idx="60">
                  <c:v>515.19000000000005</c:v>
                </c:pt>
                <c:pt idx="61">
                  <c:v>535.6</c:v>
                </c:pt>
                <c:pt idx="62">
                  <c:v>543.55999999999995</c:v>
                </c:pt>
                <c:pt idx="63">
                  <c:v>547.9</c:v>
                </c:pt>
                <c:pt idx="64">
                  <c:v>562.6</c:v>
                </c:pt>
                <c:pt idx="65">
                  <c:v>579.36</c:v>
                </c:pt>
                <c:pt idx="66">
                  <c:v>577.76</c:v>
                </c:pt>
                <c:pt idx="67">
                  <c:v>586.4</c:v>
                </c:pt>
                <c:pt idx="68">
                  <c:v>583.53</c:v>
                </c:pt>
                <c:pt idx="69">
                  <c:v>567.66999999999996</c:v>
                </c:pt>
                <c:pt idx="70">
                  <c:v>544.16999999999996</c:v>
                </c:pt>
                <c:pt idx="71">
                  <c:v>526.22</c:v>
                </c:pt>
                <c:pt idx="72">
                  <c:v>508.17</c:v>
                </c:pt>
                <c:pt idx="73">
                  <c:v>530.02</c:v>
                </c:pt>
                <c:pt idx="74">
                  <c:v>563.70000000000005</c:v>
                </c:pt>
                <c:pt idx="75">
                  <c:v>567.98</c:v>
                </c:pt>
                <c:pt idx="76">
                  <c:v>596.52</c:v>
                </c:pt>
                <c:pt idx="77">
                  <c:v>614.12</c:v>
                </c:pt>
                <c:pt idx="78">
                  <c:v>603.76</c:v>
                </c:pt>
                <c:pt idx="79">
                  <c:v>582.86</c:v>
                </c:pt>
                <c:pt idx="80">
                  <c:v>617.88</c:v>
                </c:pt>
                <c:pt idx="81">
                  <c:v>598.20000000000005</c:v>
                </c:pt>
                <c:pt idx="82">
                  <c:v>590.17999999999995</c:v>
                </c:pt>
                <c:pt idx="83">
                  <c:v>596.96</c:v>
                </c:pt>
                <c:pt idx="84">
                  <c:v>611.59</c:v>
                </c:pt>
                <c:pt idx="85">
                  <c:v>654.51</c:v>
                </c:pt>
                <c:pt idx="86">
                  <c:v>665.53</c:v>
                </c:pt>
                <c:pt idx="87">
                  <c:v>658.65</c:v>
                </c:pt>
                <c:pt idx="88">
                  <c:v>657.05</c:v>
                </c:pt>
                <c:pt idx="89">
                  <c:v>378.57</c:v>
                </c:pt>
                <c:pt idx="90">
                  <c:v>360.4</c:v>
                </c:pt>
                <c:pt idx="91">
                  <c:v>432.15</c:v>
                </c:pt>
                <c:pt idx="92">
                  <c:v>320.24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AE-4E65-96FC-A3490522953E}"/>
            </c:ext>
          </c:extLst>
        </c:ser>
        <c:ser>
          <c:idx val="9"/>
          <c:order val="2"/>
          <c:tx>
            <c:strRef>
              <c:f>Peren!$K$2</c:f>
              <c:strCache>
                <c:ptCount val="1"/>
                <c:pt idx="0">
                  <c:v>Zeeland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Peren!$A$3:$A$97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Peren!$K$3:$K$97</c:f>
              <c:numCache>
                <c:formatCode>#,##0;[Red]"-"#,##0</c:formatCode>
                <c:ptCount val="95"/>
                <c:pt idx="20">
                  <c:v>1342.42</c:v>
                </c:pt>
                <c:pt idx="21">
                  <c:v>1378.68</c:v>
                </c:pt>
                <c:pt idx="22">
                  <c:v>1459.6</c:v>
                </c:pt>
                <c:pt idx="23">
                  <c:v>1238.8800000000001</c:v>
                </c:pt>
                <c:pt idx="24">
                  <c:v>1145.27</c:v>
                </c:pt>
                <c:pt idx="25">
                  <c:v>1022.92</c:v>
                </c:pt>
                <c:pt idx="26">
                  <c:v>1037.8</c:v>
                </c:pt>
                <c:pt idx="27">
                  <c:v>1067.53</c:v>
                </c:pt>
                <c:pt idx="28">
                  <c:v>1099</c:v>
                </c:pt>
                <c:pt idx="29">
                  <c:v>1163.99</c:v>
                </c:pt>
                <c:pt idx="30">
                  <c:v>1253.23</c:v>
                </c:pt>
                <c:pt idx="31">
                  <c:v>1329.25</c:v>
                </c:pt>
                <c:pt idx="32">
                  <c:v>1463.92</c:v>
                </c:pt>
                <c:pt idx="33">
                  <c:v>1575.68</c:v>
                </c:pt>
                <c:pt idx="34">
                  <c:v>1645.1</c:v>
                </c:pt>
                <c:pt idx="35">
                  <c:v>1716.8</c:v>
                </c:pt>
                <c:pt idx="37">
                  <c:v>1896.3</c:v>
                </c:pt>
                <c:pt idx="38">
                  <c:v>1933.31</c:v>
                </c:pt>
                <c:pt idx="39">
                  <c:v>1921.02</c:v>
                </c:pt>
                <c:pt idx="40">
                  <c:v>1781.63</c:v>
                </c:pt>
                <c:pt idx="41">
                  <c:v>1686.58</c:v>
                </c:pt>
                <c:pt idx="42">
                  <c:v>1653.03</c:v>
                </c:pt>
                <c:pt idx="43">
                  <c:v>1631.39</c:v>
                </c:pt>
                <c:pt idx="44">
                  <c:v>1619.47</c:v>
                </c:pt>
                <c:pt idx="45">
                  <c:v>1624.61</c:v>
                </c:pt>
                <c:pt idx="46">
                  <c:v>1616.36</c:v>
                </c:pt>
                <c:pt idx="47">
                  <c:v>1566.3</c:v>
                </c:pt>
                <c:pt idx="48">
                  <c:v>1557.25</c:v>
                </c:pt>
                <c:pt idx="49">
                  <c:v>1521.61</c:v>
                </c:pt>
                <c:pt idx="50">
                  <c:v>1503.41</c:v>
                </c:pt>
                <c:pt idx="51">
                  <c:v>1485.99</c:v>
                </c:pt>
                <c:pt idx="52">
                  <c:v>1468.81</c:v>
                </c:pt>
                <c:pt idx="53">
                  <c:v>1502.97</c:v>
                </c:pt>
                <c:pt idx="54">
                  <c:v>1506.87</c:v>
                </c:pt>
                <c:pt idx="55">
                  <c:v>1521.03</c:v>
                </c:pt>
                <c:pt idx="56">
                  <c:v>1389.84</c:v>
                </c:pt>
                <c:pt idx="57">
                  <c:v>1394.11</c:v>
                </c:pt>
                <c:pt idx="58">
                  <c:v>1348.4</c:v>
                </c:pt>
                <c:pt idx="59">
                  <c:v>1361.22</c:v>
                </c:pt>
                <c:pt idx="60">
                  <c:v>1361.15</c:v>
                </c:pt>
                <c:pt idx="61">
                  <c:v>1415.58</c:v>
                </c:pt>
                <c:pt idx="62">
                  <c:v>1433.26</c:v>
                </c:pt>
                <c:pt idx="63">
                  <c:v>1490.84</c:v>
                </c:pt>
                <c:pt idx="64">
                  <c:v>1562.45</c:v>
                </c:pt>
                <c:pt idx="65">
                  <c:v>1631.07</c:v>
                </c:pt>
                <c:pt idx="66">
                  <c:v>1669.57</c:v>
                </c:pt>
                <c:pt idx="67">
                  <c:v>1751.53</c:v>
                </c:pt>
                <c:pt idx="68">
                  <c:v>1677.61</c:v>
                </c:pt>
                <c:pt idx="69">
                  <c:v>1696.48</c:v>
                </c:pt>
                <c:pt idx="70">
                  <c:v>1751.75</c:v>
                </c:pt>
                <c:pt idx="71">
                  <c:v>1715.96</c:v>
                </c:pt>
                <c:pt idx="72">
                  <c:v>1852.46</c:v>
                </c:pt>
                <c:pt idx="73">
                  <c:v>1889.93</c:v>
                </c:pt>
                <c:pt idx="74">
                  <c:v>1894.43</c:v>
                </c:pt>
                <c:pt idx="75">
                  <c:v>2015.65</c:v>
                </c:pt>
                <c:pt idx="76">
                  <c:v>1986.14</c:v>
                </c:pt>
                <c:pt idx="77">
                  <c:v>2105.63</c:v>
                </c:pt>
                <c:pt idx="78">
                  <c:v>2205.54</c:v>
                </c:pt>
                <c:pt idx="79">
                  <c:v>2312.4699999999998</c:v>
                </c:pt>
                <c:pt idx="80">
                  <c:v>2379.2399999999998</c:v>
                </c:pt>
                <c:pt idx="81">
                  <c:v>2493.5</c:v>
                </c:pt>
                <c:pt idx="82">
                  <c:v>2462.89</c:v>
                </c:pt>
                <c:pt idx="83">
                  <c:v>2672.39</c:v>
                </c:pt>
                <c:pt idx="84">
                  <c:v>2728.12</c:v>
                </c:pt>
                <c:pt idx="85">
                  <c:v>2982.93</c:v>
                </c:pt>
                <c:pt idx="86">
                  <c:v>3075.75</c:v>
                </c:pt>
                <c:pt idx="87">
                  <c:v>3229.63</c:v>
                </c:pt>
                <c:pt idx="88">
                  <c:v>3312.84</c:v>
                </c:pt>
                <c:pt idx="89">
                  <c:v>3312.12</c:v>
                </c:pt>
                <c:pt idx="90">
                  <c:v>3310.44</c:v>
                </c:pt>
                <c:pt idx="91">
                  <c:v>3292.74</c:v>
                </c:pt>
                <c:pt idx="92">
                  <c:v>3293.35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9AE-4E65-96FC-A34905229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69503"/>
        <c:axId val="751571999"/>
      </c:lineChart>
      <c:catAx>
        <c:axId val="75156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51571999"/>
        <c:crosses val="autoZero"/>
        <c:auto val="1"/>
        <c:lblAlgn val="ctr"/>
        <c:lblOffset val="100"/>
        <c:noMultiLvlLbl val="0"/>
      </c:catAx>
      <c:valAx>
        <c:axId val="75157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51569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peren naar provincie in 2022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Peren!$A$95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Peren!$B$2:$M$2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Peren!$B$95:$M$95</c:f>
              <c:numCache>
                <c:formatCode>#,##0;[Red]"-"#,##0</c:formatCode>
                <c:ptCount val="12"/>
                <c:pt idx="0">
                  <c:v>13.37</c:v>
                </c:pt>
                <c:pt idx="1">
                  <c:v>8.68</c:v>
                </c:pt>
                <c:pt idx="2">
                  <c:v>0</c:v>
                </c:pt>
                <c:pt idx="3">
                  <c:v>20.420000000000002</c:v>
                </c:pt>
                <c:pt idx="4">
                  <c:v>593.96</c:v>
                </c:pt>
                <c:pt idx="5">
                  <c:v>2771.15</c:v>
                </c:pt>
                <c:pt idx="6">
                  <c:v>1467.78</c:v>
                </c:pt>
                <c:pt idx="7">
                  <c:v>590.04999999999995</c:v>
                </c:pt>
                <c:pt idx="8">
                  <c:v>320.24</c:v>
                </c:pt>
                <c:pt idx="9">
                  <c:v>3293.35</c:v>
                </c:pt>
                <c:pt idx="10">
                  <c:v>709.89</c:v>
                </c:pt>
                <c:pt idx="11">
                  <c:v>323.33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E-401F-AB21-D82736BB7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899599"/>
        <c:axId val="1260902095"/>
      </c:barChart>
      <c:catAx>
        <c:axId val="1260899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902095"/>
        <c:crosses val="autoZero"/>
        <c:auto val="1"/>
        <c:lblAlgn val="ctr"/>
        <c:lblOffset val="100"/>
        <c:noMultiLvlLbl val="0"/>
      </c:catAx>
      <c:valAx>
        <c:axId val="126090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99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peren naar provincie</a:t>
            </a:r>
            <a:r>
              <a:rPr lang="en-US" baseline="0"/>
              <a:t> in </a:t>
            </a:r>
            <a:r>
              <a:rPr lang="en-US"/>
              <a:t>1950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Peren!$A$23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Peren!$B$2:$M$2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Peren!$B$23:$M$23</c:f>
              <c:numCache>
                <c:formatCode>#,##0;[Red]"-"#,##0</c:formatCode>
                <c:ptCount val="12"/>
                <c:pt idx="0">
                  <c:v>105.32</c:v>
                </c:pt>
                <c:pt idx="1">
                  <c:v>164.6</c:v>
                </c:pt>
                <c:pt idx="2">
                  <c:v>36.58</c:v>
                </c:pt>
                <c:pt idx="3">
                  <c:v>218.22</c:v>
                </c:pt>
                <c:pt idx="5">
                  <c:v>4108.1899999999996</c:v>
                </c:pt>
                <c:pt idx="6">
                  <c:v>1707.85</c:v>
                </c:pt>
                <c:pt idx="7">
                  <c:v>902</c:v>
                </c:pt>
                <c:pt idx="8">
                  <c:v>1794.31</c:v>
                </c:pt>
                <c:pt idx="9">
                  <c:v>1342.42</c:v>
                </c:pt>
                <c:pt idx="10">
                  <c:v>1160.9100000000001</c:v>
                </c:pt>
                <c:pt idx="11">
                  <c:v>2974.17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E-4D3C-867A-0A3CA2F73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607983"/>
        <c:axId val="1163619631"/>
      </c:barChart>
      <c:catAx>
        <c:axId val="1163607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19631"/>
        <c:crosses val="autoZero"/>
        <c:auto val="1"/>
        <c:lblAlgn val="ctr"/>
        <c:lblOffset val="100"/>
        <c:noMultiLvlLbl val="0"/>
      </c:catAx>
      <c:valAx>
        <c:axId val="1163619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07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kersen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'Kersen (totaal)'!$N$2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'Kersen (totaal)'!$A$3:$A$97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'Kersen (totaal)'!$N$3:$N$97</c:f>
              <c:numCache>
                <c:formatCode>#,##0;[Red]"-"#,##0</c:formatCode>
                <c:ptCount val="95"/>
                <c:pt idx="9">
                  <c:v>4224</c:v>
                </c:pt>
                <c:pt idx="16">
                  <c:v>4255</c:v>
                </c:pt>
                <c:pt idx="17">
                  <c:v>4693</c:v>
                </c:pt>
                <c:pt idx="18">
                  <c:v>4792</c:v>
                </c:pt>
                <c:pt idx="19">
                  <c:v>4929</c:v>
                </c:pt>
                <c:pt idx="20">
                  <c:v>5195.84</c:v>
                </c:pt>
                <c:pt idx="21">
                  <c:v>4881.04</c:v>
                </c:pt>
                <c:pt idx="22">
                  <c:v>4643.7</c:v>
                </c:pt>
                <c:pt idx="23">
                  <c:v>4321.72</c:v>
                </c:pt>
                <c:pt idx="24">
                  <c:v>3977.97</c:v>
                </c:pt>
                <c:pt idx="25">
                  <c:v>3685.51</c:v>
                </c:pt>
                <c:pt idx="26">
                  <c:v>3628.75</c:v>
                </c:pt>
                <c:pt idx="27">
                  <c:v>3556.0199999999995</c:v>
                </c:pt>
                <c:pt idx="28">
                  <c:v>3464</c:v>
                </c:pt>
                <c:pt idx="29">
                  <c:v>3461.7299999999996</c:v>
                </c:pt>
                <c:pt idx="30">
                  <c:v>3373.5099999999998</c:v>
                </c:pt>
                <c:pt idx="31">
                  <c:v>3305.65</c:v>
                </c:pt>
                <c:pt idx="32">
                  <c:v>3317.47</c:v>
                </c:pt>
                <c:pt idx="33">
                  <c:v>3186.9899999999993</c:v>
                </c:pt>
                <c:pt idx="34">
                  <c:v>2957.92</c:v>
                </c:pt>
                <c:pt idx="35">
                  <c:v>2808.38</c:v>
                </c:pt>
                <c:pt idx="36">
                  <c:v>2600</c:v>
                </c:pt>
                <c:pt idx="37">
                  <c:v>2386.6099999999997</c:v>
                </c:pt>
                <c:pt idx="38">
                  <c:v>2166.5800000000004</c:v>
                </c:pt>
                <c:pt idx="39">
                  <c:v>2001.46</c:v>
                </c:pt>
                <c:pt idx="40">
                  <c:v>1905.15</c:v>
                </c:pt>
                <c:pt idx="41">
                  <c:v>1729.75</c:v>
                </c:pt>
                <c:pt idx="42">
                  <c:v>1577.42</c:v>
                </c:pt>
                <c:pt idx="43">
                  <c:v>1419.47</c:v>
                </c:pt>
                <c:pt idx="44">
                  <c:v>1322.5900000000001</c:v>
                </c:pt>
                <c:pt idx="46">
                  <c:v>1084.72</c:v>
                </c:pt>
                <c:pt idx="47">
                  <c:v>1036.6399999999999</c:v>
                </c:pt>
                <c:pt idx="48">
                  <c:v>994.04</c:v>
                </c:pt>
                <c:pt idx="49">
                  <c:v>965.09</c:v>
                </c:pt>
                <c:pt idx="50">
                  <c:v>953.04</c:v>
                </c:pt>
                <c:pt idx="51">
                  <c:v>939.28</c:v>
                </c:pt>
                <c:pt idx="52">
                  <c:v>903.86</c:v>
                </c:pt>
                <c:pt idx="53">
                  <c:v>882.4</c:v>
                </c:pt>
                <c:pt idx="55">
                  <c:v>726.76</c:v>
                </c:pt>
                <c:pt idx="62" formatCode="0">
                  <c:v>533</c:v>
                </c:pt>
                <c:pt idx="63" formatCode="0">
                  <c:v>520</c:v>
                </c:pt>
                <c:pt idx="64" formatCode="0">
                  <c:v>493</c:v>
                </c:pt>
                <c:pt idx="65" formatCode="0">
                  <c:v>525</c:v>
                </c:pt>
                <c:pt idx="66" formatCode="0">
                  <c:v>471</c:v>
                </c:pt>
                <c:pt idx="67" formatCode="0">
                  <c:v>457</c:v>
                </c:pt>
                <c:pt idx="68" formatCode="0">
                  <c:v>468</c:v>
                </c:pt>
                <c:pt idx="69" formatCode="0">
                  <c:v>441</c:v>
                </c:pt>
                <c:pt idx="70" formatCode="0">
                  <c:v>442</c:v>
                </c:pt>
                <c:pt idx="71" formatCode="0">
                  <c:v>504</c:v>
                </c:pt>
                <c:pt idx="72" formatCode="0">
                  <c:v>532</c:v>
                </c:pt>
                <c:pt idx="73" formatCode="0">
                  <c:v>569</c:v>
                </c:pt>
                <c:pt idx="74" formatCode="0">
                  <c:v>555</c:v>
                </c:pt>
                <c:pt idx="75" formatCode="0">
                  <c:v>610</c:v>
                </c:pt>
                <c:pt idx="76" formatCode="0">
                  <c:v>606.46</c:v>
                </c:pt>
                <c:pt idx="77" formatCode="0">
                  <c:v>667</c:v>
                </c:pt>
                <c:pt idx="78" formatCode="0">
                  <c:v>702</c:v>
                </c:pt>
                <c:pt idx="79" formatCode="0">
                  <c:v>707</c:v>
                </c:pt>
                <c:pt idx="80" formatCode="0">
                  <c:v>710.38</c:v>
                </c:pt>
                <c:pt idx="81" formatCode="0">
                  <c:v>707.71</c:v>
                </c:pt>
                <c:pt idx="82" formatCode="0">
                  <c:v>726.26</c:v>
                </c:pt>
                <c:pt idx="83" formatCode="0">
                  <c:v>734.04</c:v>
                </c:pt>
                <c:pt idx="84" formatCode="0">
                  <c:v>774.76</c:v>
                </c:pt>
                <c:pt idx="85" formatCode="0">
                  <c:v>835.19</c:v>
                </c:pt>
                <c:pt idx="86" formatCode="0">
                  <c:v>818.71</c:v>
                </c:pt>
                <c:pt idx="87" formatCode="0">
                  <c:v>814.23</c:v>
                </c:pt>
                <c:pt idx="88" formatCode="0">
                  <c:v>791.01999999999987</c:v>
                </c:pt>
                <c:pt idx="89" formatCode="0">
                  <c:v>780.56</c:v>
                </c:pt>
                <c:pt idx="90" formatCode="0">
                  <c:v>787.24</c:v>
                </c:pt>
                <c:pt idx="91" formatCode="0">
                  <c:v>773.03</c:v>
                </c:pt>
                <c:pt idx="92" formatCode="0">
                  <c:v>758.61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4-429C-8F95-FEBB9FC7A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76447"/>
        <c:axId val="1083876031"/>
      </c:lineChart>
      <c:catAx>
        <c:axId val="1083876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3876031"/>
        <c:crosses val="autoZero"/>
        <c:auto val="1"/>
        <c:lblAlgn val="ctr"/>
        <c:lblOffset val="100"/>
        <c:noMultiLvlLbl val="0"/>
      </c:catAx>
      <c:valAx>
        <c:axId val="108387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3876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kersen naar provincie in 2022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'Kersen (totaal)'!$A$95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'Kersen (totaal)'!$B$2:$M$2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'Kersen (totaal)'!$B$95:$M$95</c:f>
              <c:numCache>
                <c:formatCode>0</c:formatCode>
                <c:ptCount val="12"/>
                <c:pt idx="0">
                  <c:v>4.9000000000000004</c:v>
                </c:pt>
                <c:pt idx="1">
                  <c:v>2.21</c:v>
                </c:pt>
                <c:pt idx="2">
                  <c:v>0.17</c:v>
                </c:pt>
                <c:pt idx="3">
                  <c:v>2.54</c:v>
                </c:pt>
                <c:pt idx="4">
                  <c:v>17.36</c:v>
                </c:pt>
                <c:pt idx="5">
                  <c:v>255.81</c:v>
                </c:pt>
                <c:pt idx="6">
                  <c:v>66.67</c:v>
                </c:pt>
                <c:pt idx="7">
                  <c:v>13.93</c:v>
                </c:pt>
                <c:pt idx="8">
                  <c:v>22.16</c:v>
                </c:pt>
                <c:pt idx="9">
                  <c:v>43.15</c:v>
                </c:pt>
                <c:pt idx="10">
                  <c:v>62.56</c:v>
                </c:pt>
                <c:pt idx="11">
                  <c:v>267.14999999999998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F-4FE5-B72F-59D07131F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4717439"/>
        <c:axId val="1154740735"/>
      </c:barChart>
      <c:catAx>
        <c:axId val="1154717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4740735"/>
        <c:crosses val="autoZero"/>
        <c:auto val="1"/>
        <c:lblAlgn val="ctr"/>
        <c:lblOffset val="100"/>
        <c:noMultiLvlLbl val="0"/>
      </c:catAx>
      <c:valAx>
        <c:axId val="115474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4717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kersen naar provincie in 1950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'Kersen (totaal)'!$A$23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'Kersen (totaal)'!$B$2:$M$2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'Kersen (totaal)'!$B$23:$M$23</c:f>
              <c:numCache>
                <c:formatCode>#,##0;[Red]"-"#,##0</c:formatCode>
                <c:ptCount val="12"/>
                <c:pt idx="0">
                  <c:v>5.03</c:v>
                </c:pt>
                <c:pt idx="1">
                  <c:v>1.47</c:v>
                </c:pt>
                <c:pt idx="2">
                  <c:v>3</c:v>
                </c:pt>
                <c:pt idx="3">
                  <c:v>18.75</c:v>
                </c:pt>
                <c:pt idx="5">
                  <c:v>2495.14</c:v>
                </c:pt>
                <c:pt idx="6">
                  <c:v>596.86</c:v>
                </c:pt>
                <c:pt idx="7">
                  <c:v>4.78</c:v>
                </c:pt>
                <c:pt idx="8">
                  <c:v>78.48</c:v>
                </c:pt>
                <c:pt idx="9">
                  <c:v>179.76</c:v>
                </c:pt>
                <c:pt idx="10">
                  <c:v>619.66999999999996</c:v>
                </c:pt>
                <c:pt idx="11">
                  <c:v>1192.9000000000001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6-4D55-8815-73583FC1B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603407"/>
        <c:axId val="1163626287"/>
      </c:barChart>
      <c:catAx>
        <c:axId val="116360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26287"/>
        <c:crosses val="autoZero"/>
        <c:auto val="1"/>
        <c:lblAlgn val="ctr"/>
        <c:lblOffset val="100"/>
        <c:noMultiLvlLbl val="0"/>
      </c:catAx>
      <c:valAx>
        <c:axId val="116362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0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zoete kersen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'Zoete kersen'!$N$2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'Zoete kersen'!$A$33:$A$97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'Zoete kersen'!$N$35:$N$97</c:f>
              <c:numCache>
                <c:formatCode>#,##0;[Red]"-"#,##0</c:formatCode>
                <c:ptCount val="63"/>
                <c:pt idx="0">
                  <c:v>2691.5199999999995</c:v>
                </c:pt>
                <c:pt idx="1">
                  <c:v>2534.34</c:v>
                </c:pt>
                <c:pt idx="2">
                  <c:v>2300.79</c:v>
                </c:pt>
                <c:pt idx="3">
                  <c:v>2111.0499999999997</c:v>
                </c:pt>
                <c:pt idx="5">
                  <c:v>1777.2500000000002</c:v>
                </c:pt>
                <c:pt idx="6">
                  <c:v>1597.1100000000001</c:v>
                </c:pt>
                <c:pt idx="7">
                  <c:v>1458.85</c:v>
                </c:pt>
                <c:pt idx="8">
                  <c:v>1370.32</c:v>
                </c:pt>
                <c:pt idx="9">
                  <c:v>1213.83</c:v>
                </c:pt>
                <c:pt idx="10">
                  <c:v>1093.9100000000003</c:v>
                </c:pt>
                <c:pt idx="11">
                  <c:v>953.5</c:v>
                </c:pt>
                <c:pt idx="12">
                  <c:v>894.64</c:v>
                </c:pt>
                <c:pt idx="14">
                  <c:v>719.12</c:v>
                </c:pt>
                <c:pt idx="15">
                  <c:v>650</c:v>
                </c:pt>
                <c:pt idx="16">
                  <c:v>591.05999999999995</c:v>
                </c:pt>
                <c:pt idx="17">
                  <c:v>525.21999999999991</c:v>
                </c:pt>
                <c:pt idx="18">
                  <c:v>487.5</c:v>
                </c:pt>
                <c:pt idx="19">
                  <c:v>456.55000000000007</c:v>
                </c:pt>
                <c:pt idx="20">
                  <c:v>412.41</c:v>
                </c:pt>
                <c:pt idx="21">
                  <c:v>391.12</c:v>
                </c:pt>
                <c:pt idx="23">
                  <c:v>321.44</c:v>
                </c:pt>
                <c:pt idx="30">
                  <c:v>255</c:v>
                </c:pt>
                <c:pt idx="31">
                  <c:v>249</c:v>
                </c:pt>
                <c:pt idx="32">
                  <c:v>236</c:v>
                </c:pt>
                <c:pt idx="33">
                  <c:v>237</c:v>
                </c:pt>
                <c:pt idx="34">
                  <c:v>233</c:v>
                </c:pt>
                <c:pt idx="35">
                  <c:v>198</c:v>
                </c:pt>
                <c:pt idx="36">
                  <c:v>210</c:v>
                </c:pt>
                <c:pt idx="37">
                  <c:v>197</c:v>
                </c:pt>
                <c:pt idx="38">
                  <c:v>198</c:v>
                </c:pt>
                <c:pt idx="39">
                  <c:v>199</c:v>
                </c:pt>
                <c:pt idx="40">
                  <c:v>225</c:v>
                </c:pt>
                <c:pt idx="41">
                  <c:v>243</c:v>
                </c:pt>
                <c:pt idx="42">
                  <c:v>234</c:v>
                </c:pt>
                <c:pt idx="43">
                  <c:v>272</c:v>
                </c:pt>
                <c:pt idx="44">
                  <c:v>290</c:v>
                </c:pt>
                <c:pt idx="45">
                  <c:v>331</c:v>
                </c:pt>
                <c:pt idx="46">
                  <c:v>352</c:v>
                </c:pt>
                <c:pt idx="47">
                  <c:v>372</c:v>
                </c:pt>
                <c:pt idx="48">
                  <c:v>357</c:v>
                </c:pt>
                <c:pt idx="49">
                  <c:v>382</c:v>
                </c:pt>
                <c:pt idx="50">
                  <c:v>393</c:v>
                </c:pt>
                <c:pt idx="51">
                  <c:v>396</c:v>
                </c:pt>
                <c:pt idx="52">
                  <c:v>438</c:v>
                </c:pt>
                <c:pt idx="53">
                  <c:v>508</c:v>
                </c:pt>
                <c:pt idx="54">
                  <c:v>529</c:v>
                </c:pt>
                <c:pt idx="55">
                  <c:v>544.17999999999995</c:v>
                </c:pt>
                <c:pt idx="56">
                  <c:v>545.59999999999991</c:v>
                </c:pt>
                <c:pt idx="57">
                  <c:v>529.49</c:v>
                </c:pt>
                <c:pt idx="58">
                  <c:v>545.25</c:v>
                </c:pt>
                <c:pt idx="59">
                  <c:v>547.20000000000005</c:v>
                </c:pt>
                <c:pt idx="60">
                  <c:v>547.80000000000007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B-4733-A4BE-8301151E2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548639"/>
        <c:axId val="966556959"/>
      </c:lineChart>
      <c:catAx>
        <c:axId val="96654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6556959"/>
        <c:crosses val="autoZero"/>
        <c:auto val="1"/>
        <c:lblAlgn val="ctr"/>
        <c:lblOffset val="100"/>
        <c:noMultiLvlLbl val="0"/>
      </c:catAx>
      <c:valAx>
        <c:axId val="966556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6548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zoete kersen naar provincie in 2022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'Zoete kersen'!$A$95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'Zoete kersen'!$B$2:$M$2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'Zoete kersen'!$B$95:$M$95</c:f>
              <c:numCache>
                <c:formatCode>#,##0;[Red]"-"#,##0</c:formatCode>
                <c:ptCount val="12"/>
                <c:pt idx="0">
                  <c:v>4.9000000000000004</c:v>
                </c:pt>
                <c:pt idx="1">
                  <c:v>2.21</c:v>
                </c:pt>
                <c:pt idx="2">
                  <c:v>0.17</c:v>
                </c:pt>
                <c:pt idx="3">
                  <c:v>2.54</c:v>
                </c:pt>
                <c:pt idx="4">
                  <c:v>17.36</c:v>
                </c:pt>
                <c:pt idx="5">
                  <c:v>255.71</c:v>
                </c:pt>
                <c:pt idx="6">
                  <c:v>66.67</c:v>
                </c:pt>
                <c:pt idx="7">
                  <c:v>13.93</c:v>
                </c:pt>
                <c:pt idx="8">
                  <c:v>22.16</c:v>
                </c:pt>
                <c:pt idx="9">
                  <c:v>34.79</c:v>
                </c:pt>
                <c:pt idx="10">
                  <c:v>62.38</c:v>
                </c:pt>
                <c:pt idx="11">
                  <c:v>64.98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E-44DE-8750-746C68438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6569855"/>
        <c:axId val="966573183"/>
      </c:barChart>
      <c:catAx>
        <c:axId val="96656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6573183"/>
        <c:crosses val="autoZero"/>
        <c:auto val="1"/>
        <c:lblAlgn val="ctr"/>
        <c:lblOffset val="100"/>
        <c:noMultiLvlLbl val="0"/>
      </c:catAx>
      <c:valAx>
        <c:axId val="96657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966569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</a:t>
            </a:r>
            <a:r>
              <a:rPr lang="en-US" baseline="0"/>
              <a:t> zoete kersen naar provincie in </a:t>
            </a:r>
            <a:r>
              <a:rPr lang="en-US"/>
              <a:t>1962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'Zoete kersen'!$A$35</c:f>
              <c:strCache>
                <c:ptCount val="1"/>
                <c:pt idx="0">
                  <c:v>1962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'Zoete kersen'!$B$2:$M$2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'Zoete kersen'!$B$35:$M$35</c:f>
              <c:numCache>
                <c:formatCode>#,##0;[Red]"-"#,##0</c:formatCode>
                <c:ptCount val="12"/>
                <c:pt idx="0">
                  <c:v>0.88</c:v>
                </c:pt>
                <c:pt idx="1">
                  <c:v>0.04</c:v>
                </c:pt>
                <c:pt idx="2">
                  <c:v>0.18</c:v>
                </c:pt>
                <c:pt idx="3">
                  <c:v>4.93</c:v>
                </c:pt>
                <c:pt idx="4">
                  <c:v>7.0000000000000007E-2</c:v>
                </c:pt>
                <c:pt idx="5">
                  <c:v>1380.16</c:v>
                </c:pt>
                <c:pt idx="6">
                  <c:v>320.95</c:v>
                </c:pt>
                <c:pt idx="7">
                  <c:v>2.0499999999999998</c:v>
                </c:pt>
                <c:pt idx="8">
                  <c:v>25.3</c:v>
                </c:pt>
                <c:pt idx="9">
                  <c:v>29.86</c:v>
                </c:pt>
                <c:pt idx="10">
                  <c:v>278.58999999999997</c:v>
                </c:pt>
                <c:pt idx="11">
                  <c:v>648.51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A-4C67-8A70-894F8263D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554943"/>
        <c:axId val="1255549119"/>
      </c:barChart>
      <c:catAx>
        <c:axId val="125555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55549119"/>
        <c:crosses val="autoZero"/>
        <c:auto val="1"/>
        <c:lblAlgn val="ctr"/>
        <c:lblOffset val="100"/>
        <c:noMultiLvlLbl val="0"/>
      </c:catAx>
      <c:valAx>
        <c:axId val="125554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55554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pit- en steenvruchten naar provincie in 2022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'Nederland (totaal)'!$A$129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'Nederland (totaal)'!$B$2:$M$2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'Nederland (totaal)'!$B$129:$M$129</c:f>
              <c:numCache>
                <c:formatCode>#,##0;[Red]"-"#,##0</c:formatCode>
                <c:ptCount val="12"/>
                <c:pt idx="0">
                  <c:v>48.71</c:v>
                </c:pt>
                <c:pt idx="1">
                  <c:v>26.38</c:v>
                </c:pt>
                <c:pt idx="2">
                  <c:v>4.32</c:v>
                </c:pt>
                <c:pt idx="3">
                  <c:v>51.8</c:v>
                </c:pt>
                <c:pt idx="4">
                  <c:v>1126.2</c:v>
                </c:pt>
                <c:pt idx="5">
                  <c:v>5640.22</c:v>
                </c:pt>
                <c:pt idx="6">
                  <c:v>2171.34</c:v>
                </c:pt>
                <c:pt idx="7">
                  <c:v>741.22</c:v>
                </c:pt>
                <c:pt idx="8">
                  <c:v>478.03</c:v>
                </c:pt>
                <c:pt idx="9">
                  <c:v>4437.25</c:v>
                </c:pt>
                <c:pt idx="10">
                  <c:v>1296.9100000000001</c:v>
                </c:pt>
                <c:pt idx="11">
                  <c:v>1711.93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1-4AD6-ABE5-D04A57509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0630879"/>
        <c:axId val="1340632543"/>
      </c:barChart>
      <c:catAx>
        <c:axId val="1340630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40632543"/>
        <c:crosses val="autoZero"/>
        <c:auto val="1"/>
        <c:lblAlgn val="ctr"/>
        <c:lblOffset val="100"/>
        <c:noMultiLvlLbl val="0"/>
      </c:catAx>
      <c:valAx>
        <c:axId val="134063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4063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zure kersen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'Zure kersen'!$A$1</c:f>
              <c:strCache>
                <c:ptCount val="1"/>
                <c:pt idx="0">
                  <c:v>Zure kersen (ha)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'Zure kersen'!$A$33:$A$97</c:f>
              <c:numCache>
                <c:formatCode>General</c:formatCod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numCache>
            </c:numRef>
          </c:cat>
          <c:val>
            <c:numRef>
              <c:f>'Zure kersen'!$N$35:$N$97</c:f>
              <c:numCache>
                <c:formatCode>#,##0;[Red]"-"#,##0</c:formatCode>
                <c:ptCount val="63"/>
                <c:pt idx="0">
                  <c:v>597.94999999999993</c:v>
                </c:pt>
                <c:pt idx="1">
                  <c:v>652.65</c:v>
                </c:pt>
                <c:pt idx="2">
                  <c:v>657.13</c:v>
                </c:pt>
                <c:pt idx="3">
                  <c:v>697.32999999999993</c:v>
                </c:pt>
                <c:pt idx="5">
                  <c:v>609.36</c:v>
                </c:pt>
                <c:pt idx="6">
                  <c:v>569.47</c:v>
                </c:pt>
                <c:pt idx="7">
                  <c:v>542.61</c:v>
                </c:pt>
                <c:pt idx="8">
                  <c:v>534.82999999999993</c:v>
                </c:pt>
                <c:pt idx="9">
                  <c:v>515.92000000000007</c:v>
                </c:pt>
                <c:pt idx="10">
                  <c:v>483.51</c:v>
                </c:pt>
                <c:pt idx="11">
                  <c:v>465.97</c:v>
                </c:pt>
                <c:pt idx="12">
                  <c:v>427.95</c:v>
                </c:pt>
                <c:pt idx="14">
                  <c:v>365.6</c:v>
                </c:pt>
                <c:pt idx="15">
                  <c:v>386.64</c:v>
                </c:pt>
                <c:pt idx="16">
                  <c:v>402.98</c:v>
                </c:pt>
                <c:pt idx="17">
                  <c:v>439.87</c:v>
                </c:pt>
                <c:pt idx="18">
                  <c:v>465.54</c:v>
                </c:pt>
                <c:pt idx="19">
                  <c:v>482.73</c:v>
                </c:pt>
                <c:pt idx="20">
                  <c:v>491.45</c:v>
                </c:pt>
                <c:pt idx="21">
                  <c:v>491.28</c:v>
                </c:pt>
                <c:pt idx="23">
                  <c:v>405.32000000000005</c:v>
                </c:pt>
                <c:pt idx="30" formatCode="General">
                  <c:v>278</c:v>
                </c:pt>
                <c:pt idx="31" formatCode="General">
                  <c:v>271</c:v>
                </c:pt>
                <c:pt idx="32" formatCode="General">
                  <c:v>257</c:v>
                </c:pt>
                <c:pt idx="33" formatCode="General">
                  <c:v>288</c:v>
                </c:pt>
                <c:pt idx="34" formatCode="General">
                  <c:v>238</c:v>
                </c:pt>
                <c:pt idx="35" formatCode="General">
                  <c:v>259</c:v>
                </c:pt>
                <c:pt idx="36" formatCode="General">
                  <c:v>258</c:v>
                </c:pt>
                <c:pt idx="37" formatCode="General">
                  <c:v>244</c:v>
                </c:pt>
                <c:pt idx="38" formatCode="General">
                  <c:v>244</c:v>
                </c:pt>
                <c:pt idx="39" formatCode="General">
                  <c:v>305</c:v>
                </c:pt>
                <c:pt idx="40" formatCode="General">
                  <c:v>307</c:v>
                </c:pt>
                <c:pt idx="41" formatCode="General">
                  <c:v>326</c:v>
                </c:pt>
                <c:pt idx="42" formatCode="General">
                  <c:v>321</c:v>
                </c:pt>
                <c:pt idx="43" formatCode="General">
                  <c:v>338</c:v>
                </c:pt>
                <c:pt idx="44">
                  <c:v>316.45999999999998</c:v>
                </c:pt>
                <c:pt idx="45">
                  <c:v>336</c:v>
                </c:pt>
                <c:pt idx="46">
                  <c:v>350</c:v>
                </c:pt>
                <c:pt idx="47">
                  <c:v>335</c:v>
                </c:pt>
                <c:pt idx="48">
                  <c:v>353.38</c:v>
                </c:pt>
                <c:pt idx="49">
                  <c:v>325.70999999999998</c:v>
                </c:pt>
                <c:pt idx="50">
                  <c:v>333.26</c:v>
                </c:pt>
                <c:pt idx="51">
                  <c:v>338.04</c:v>
                </c:pt>
                <c:pt idx="52">
                  <c:v>336.76</c:v>
                </c:pt>
                <c:pt idx="53">
                  <c:v>327.19</c:v>
                </c:pt>
                <c:pt idx="54">
                  <c:v>289.70999999999998</c:v>
                </c:pt>
                <c:pt idx="55">
                  <c:v>270.05</c:v>
                </c:pt>
                <c:pt idx="56">
                  <c:v>245.42</c:v>
                </c:pt>
                <c:pt idx="57">
                  <c:v>251.07</c:v>
                </c:pt>
                <c:pt idx="58">
                  <c:v>241.99</c:v>
                </c:pt>
                <c:pt idx="59">
                  <c:v>225.82999999999998</c:v>
                </c:pt>
                <c:pt idx="60">
                  <c:v>210.80999999999997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1-4382-B941-467562813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756127"/>
        <c:axId val="1072754879"/>
      </c:lineChart>
      <c:catAx>
        <c:axId val="107275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2754879"/>
        <c:crosses val="autoZero"/>
        <c:auto val="1"/>
        <c:lblAlgn val="ctr"/>
        <c:lblOffset val="100"/>
        <c:noMultiLvlLbl val="0"/>
      </c:catAx>
      <c:valAx>
        <c:axId val="107275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7275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zure kersen naar provincie in 2022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'Zure kersen'!$A$95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'Zure kersen'!$B$2:$M$2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'Zure kersen'!$B$95:$M$95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8.36</c:v>
                </c:pt>
                <c:pt idx="10">
                  <c:v>0.18</c:v>
                </c:pt>
                <c:pt idx="11">
                  <c:v>202.17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3-43F6-A74C-5C3E42343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680783"/>
        <c:axId val="1163703247"/>
      </c:barChart>
      <c:catAx>
        <c:axId val="116368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703247"/>
        <c:crosses val="autoZero"/>
        <c:auto val="1"/>
        <c:lblAlgn val="ctr"/>
        <c:lblOffset val="100"/>
        <c:noMultiLvlLbl val="0"/>
      </c:catAx>
      <c:valAx>
        <c:axId val="116370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80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zure kersen naar provincie</a:t>
            </a:r>
            <a:r>
              <a:rPr lang="en-US" baseline="0"/>
              <a:t> in </a:t>
            </a:r>
            <a:r>
              <a:rPr lang="en-US"/>
              <a:t>1962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'Zure kersen'!$A$35</c:f>
              <c:strCache>
                <c:ptCount val="1"/>
                <c:pt idx="0">
                  <c:v>1962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'Zure kersen'!$B$2:$M$2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'Zure kersen'!$B$35:$M$35</c:f>
              <c:numCache>
                <c:formatCode>#,##0;[Red]"-"#,##0</c:formatCode>
                <c:ptCount val="12"/>
                <c:pt idx="0">
                  <c:v>0.74</c:v>
                </c:pt>
                <c:pt idx="1">
                  <c:v>0</c:v>
                </c:pt>
                <c:pt idx="2">
                  <c:v>0.27</c:v>
                </c:pt>
                <c:pt idx="3">
                  <c:v>0.28999999999999998</c:v>
                </c:pt>
                <c:pt idx="4">
                  <c:v>0</c:v>
                </c:pt>
                <c:pt idx="5">
                  <c:v>125.96</c:v>
                </c:pt>
                <c:pt idx="6">
                  <c:v>3.12</c:v>
                </c:pt>
                <c:pt idx="7">
                  <c:v>0.13</c:v>
                </c:pt>
                <c:pt idx="8">
                  <c:v>3.05</c:v>
                </c:pt>
                <c:pt idx="9">
                  <c:v>46.93</c:v>
                </c:pt>
                <c:pt idx="10">
                  <c:v>217.54</c:v>
                </c:pt>
                <c:pt idx="11">
                  <c:v>199.92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E-417A-8C18-FF3A43F6D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810159"/>
        <c:axId val="1260804751"/>
      </c:barChart>
      <c:catAx>
        <c:axId val="126081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04751"/>
        <c:crosses val="autoZero"/>
        <c:auto val="1"/>
        <c:lblAlgn val="ctr"/>
        <c:lblOffset val="100"/>
        <c:noMultiLvlLbl val="0"/>
      </c:catAx>
      <c:valAx>
        <c:axId val="1260804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810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pruimen 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Pruimen!$N$2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Pruimen!$A$3:$A$97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Pruimen!$N$3:$N$97</c:f>
              <c:numCache>
                <c:formatCode>#,##0;[Red]"-"#,##0</c:formatCode>
                <c:ptCount val="95"/>
                <c:pt idx="9">
                  <c:v>4138</c:v>
                </c:pt>
                <c:pt idx="16">
                  <c:v>4193</c:v>
                </c:pt>
                <c:pt idx="17">
                  <c:v>5152</c:v>
                </c:pt>
                <c:pt idx="18">
                  <c:v>4828</c:v>
                </c:pt>
                <c:pt idx="19">
                  <c:v>4666</c:v>
                </c:pt>
                <c:pt idx="20">
                  <c:v>5363.27</c:v>
                </c:pt>
                <c:pt idx="21">
                  <c:v>4711.5199999999995</c:v>
                </c:pt>
                <c:pt idx="22">
                  <c:v>4482.3</c:v>
                </c:pt>
                <c:pt idx="23">
                  <c:v>3936.0900000000006</c:v>
                </c:pt>
                <c:pt idx="24">
                  <c:v>3474.41</c:v>
                </c:pt>
                <c:pt idx="25">
                  <c:v>3024.31</c:v>
                </c:pt>
                <c:pt idx="26">
                  <c:v>2986.54</c:v>
                </c:pt>
                <c:pt idx="27">
                  <c:v>2918.5099999999998</c:v>
                </c:pt>
                <c:pt idx="28">
                  <c:v>2460</c:v>
                </c:pt>
                <c:pt idx="29">
                  <c:v>2436.98</c:v>
                </c:pt>
                <c:pt idx="30">
                  <c:v>2401.2300000000005</c:v>
                </c:pt>
                <c:pt idx="31">
                  <c:v>2385.12</c:v>
                </c:pt>
                <c:pt idx="32">
                  <c:v>2296.7600000000002</c:v>
                </c:pt>
                <c:pt idx="33">
                  <c:v>2199.33</c:v>
                </c:pt>
                <c:pt idx="34">
                  <c:v>2100.1400000000003</c:v>
                </c:pt>
                <c:pt idx="35">
                  <c:v>2055.75</c:v>
                </c:pt>
                <c:pt idx="36">
                  <c:v>2000</c:v>
                </c:pt>
                <c:pt idx="37">
                  <c:v>1846.5499999999997</c:v>
                </c:pt>
                <c:pt idx="38">
                  <c:v>1723.77</c:v>
                </c:pt>
                <c:pt idx="39">
                  <c:v>1593.08</c:v>
                </c:pt>
                <c:pt idx="40">
                  <c:v>1465.64</c:v>
                </c:pt>
                <c:pt idx="41">
                  <c:v>1272.95</c:v>
                </c:pt>
                <c:pt idx="42">
                  <c:v>1201.0899999999999</c:v>
                </c:pt>
                <c:pt idx="43">
                  <c:v>1123.57</c:v>
                </c:pt>
                <c:pt idx="44">
                  <c:v>1102.78</c:v>
                </c:pt>
                <c:pt idx="46">
                  <c:v>932.64</c:v>
                </c:pt>
                <c:pt idx="47">
                  <c:v>903.45</c:v>
                </c:pt>
                <c:pt idx="48">
                  <c:v>876.86</c:v>
                </c:pt>
                <c:pt idx="49">
                  <c:v>808.5200000000001</c:v>
                </c:pt>
                <c:pt idx="50">
                  <c:v>782.68</c:v>
                </c:pt>
                <c:pt idx="51">
                  <c:v>789.37</c:v>
                </c:pt>
                <c:pt idx="52">
                  <c:v>782.41000000000008</c:v>
                </c:pt>
                <c:pt idx="53">
                  <c:v>785.33999999999992</c:v>
                </c:pt>
                <c:pt idx="55">
                  <c:v>735.07</c:v>
                </c:pt>
                <c:pt idx="62" formatCode="General">
                  <c:v>690</c:v>
                </c:pt>
                <c:pt idx="63" formatCode="General">
                  <c:v>674</c:v>
                </c:pt>
                <c:pt idx="64" formatCode="General">
                  <c:v>638</c:v>
                </c:pt>
                <c:pt idx="65" formatCode="General">
                  <c:v>643</c:v>
                </c:pt>
                <c:pt idx="66" formatCode="General">
                  <c:v>632</c:v>
                </c:pt>
                <c:pt idx="67" formatCode="General">
                  <c:v>536</c:v>
                </c:pt>
                <c:pt idx="68" formatCode="General">
                  <c:v>529</c:v>
                </c:pt>
                <c:pt idx="69" formatCode="General">
                  <c:v>464</c:v>
                </c:pt>
                <c:pt idx="70" formatCode="General">
                  <c:v>435</c:v>
                </c:pt>
                <c:pt idx="71" formatCode="General">
                  <c:v>407</c:v>
                </c:pt>
                <c:pt idx="72" formatCode="General">
                  <c:v>431</c:v>
                </c:pt>
                <c:pt idx="73" formatCode="General">
                  <c:v>382</c:v>
                </c:pt>
                <c:pt idx="74" formatCode="General">
                  <c:v>308</c:v>
                </c:pt>
                <c:pt idx="75" formatCode="General">
                  <c:v>297</c:v>
                </c:pt>
                <c:pt idx="76">
                  <c:v>260</c:v>
                </c:pt>
                <c:pt idx="77">
                  <c:v>277.20000000000005</c:v>
                </c:pt>
                <c:pt idx="78">
                  <c:v>262</c:v>
                </c:pt>
                <c:pt idx="79">
                  <c:v>280.60999999999996</c:v>
                </c:pt>
                <c:pt idx="80">
                  <c:v>266.61</c:v>
                </c:pt>
                <c:pt idx="81">
                  <c:v>256.97000000000003</c:v>
                </c:pt>
                <c:pt idx="82">
                  <c:v>242.75</c:v>
                </c:pt>
                <c:pt idx="83">
                  <c:v>241.15</c:v>
                </c:pt>
                <c:pt idx="84">
                  <c:v>246.66</c:v>
                </c:pt>
                <c:pt idx="85">
                  <c:v>258.92</c:v>
                </c:pt>
                <c:pt idx="86">
                  <c:v>253.32999999999998</c:v>
                </c:pt>
                <c:pt idx="87">
                  <c:v>259.02</c:v>
                </c:pt>
                <c:pt idx="88">
                  <c:v>260.90999999999997</c:v>
                </c:pt>
                <c:pt idx="89">
                  <c:v>275.52000000000004</c:v>
                </c:pt>
                <c:pt idx="90">
                  <c:v>273.53999999999996</c:v>
                </c:pt>
                <c:pt idx="91">
                  <c:v>260.34000000000003</c:v>
                </c:pt>
                <c:pt idx="92">
                  <c:v>257.52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B0-4812-95E8-47C8E46E3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787055"/>
        <c:axId val="1160775823"/>
      </c:lineChart>
      <c:catAx>
        <c:axId val="116078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0775823"/>
        <c:crosses val="autoZero"/>
        <c:auto val="1"/>
        <c:lblAlgn val="ctr"/>
        <c:lblOffset val="100"/>
        <c:noMultiLvlLbl val="0"/>
      </c:catAx>
      <c:valAx>
        <c:axId val="11607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0787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pruimen naar provincie</a:t>
            </a:r>
            <a:r>
              <a:rPr lang="en-US" baseline="0"/>
              <a:t> in </a:t>
            </a:r>
            <a:r>
              <a:rPr lang="en-US"/>
              <a:t>1950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Pruimen!$A$23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Pruimen!$B$2:$M$2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Pruimen!$B$23:$M$23</c:f>
              <c:numCache>
                <c:formatCode>#,##0;[Red]"-"#,##0</c:formatCode>
                <c:ptCount val="12"/>
                <c:pt idx="0">
                  <c:v>50.66</c:v>
                </c:pt>
                <c:pt idx="1">
                  <c:v>14.97</c:v>
                </c:pt>
                <c:pt idx="2">
                  <c:v>18.489999999999998</c:v>
                </c:pt>
                <c:pt idx="3">
                  <c:v>95.14</c:v>
                </c:pt>
                <c:pt idx="5">
                  <c:v>2499.66</c:v>
                </c:pt>
                <c:pt idx="6">
                  <c:v>307.69</c:v>
                </c:pt>
                <c:pt idx="7">
                  <c:v>175.05</c:v>
                </c:pt>
                <c:pt idx="8">
                  <c:v>240.52</c:v>
                </c:pt>
                <c:pt idx="9">
                  <c:v>459.74</c:v>
                </c:pt>
                <c:pt idx="10">
                  <c:v>348.29</c:v>
                </c:pt>
                <c:pt idx="11">
                  <c:v>1153.06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B-4AED-8F55-05BEE137D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4717855"/>
        <c:axId val="1154740319"/>
      </c:barChart>
      <c:catAx>
        <c:axId val="115471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4740319"/>
        <c:crosses val="autoZero"/>
        <c:auto val="1"/>
        <c:lblAlgn val="ctr"/>
        <c:lblOffset val="100"/>
        <c:noMultiLvlLbl val="0"/>
      </c:catAx>
      <c:valAx>
        <c:axId val="115474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471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pruimen naar provincie in 2022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Pruimen!$A$95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Pruimen!$B$2:$M$2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Pruimen!$B$95:$M$95</c:f>
              <c:numCache>
                <c:formatCode>0</c:formatCode>
                <c:ptCount val="12"/>
                <c:pt idx="0">
                  <c:v>0.87</c:v>
                </c:pt>
                <c:pt idx="1">
                  <c:v>3.31</c:v>
                </c:pt>
                <c:pt idx="2">
                  <c:v>0.02</c:v>
                </c:pt>
                <c:pt idx="3">
                  <c:v>1.03</c:v>
                </c:pt>
                <c:pt idx="4">
                  <c:v>3.91</c:v>
                </c:pt>
                <c:pt idx="5">
                  <c:v>141.75</c:v>
                </c:pt>
                <c:pt idx="6">
                  <c:v>12.07</c:v>
                </c:pt>
                <c:pt idx="7">
                  <c:v>14.61</c:v>
                </c:pt>
                <c:pt idx="8">
                  <c:v>4.67</c:v>
                </c:pt>
                <c:pt idx="9">
                  <c:v>14.43</c:v>
                </c:pt>
                <c:pt idx="10">
                  <c:v>7.38</c:v>
                </c:pt>
                <c:pt idx="11">
                  <c:v>53.47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7-4BC1-BDEF-61EDC3815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675791"/>
        <c:axId val="1163659151"/>
      </c:barChart>
      <c:catAx>
        <c:axId val="116367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59151"/>
        <c:crosses val="autoZero"/>
        <c:auto val="1"/>
        <c:lblAlgn val="ctr"/>
        <c:lblOffset val="100"/>
        <c:noMultiLvlLbl val="0"/>
      </c:catAx>
      <c:valAx>
        <c:axId val="116365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7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overige pit- en steenvruchten (1987-nu)</a:t>
            </a:r>
            <a:r>
              <a:rPr lang="en-US" baseline="0"/>
              <a:t> (ha)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Overige!$N$2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Overige!$A$67:$A$111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Overige!$N$67:$N$111</c:f>
              <c:numCache>
                <c:formatCode>#,##0;[Red]"-"#,##0</c:formatCode>
                <c:ptCount val="45"/>
                <c:pt idx="7">
                  <c:v>1384.92</c:v>
                </c:pt>
                <c:pt idx="8">
                  <c:v>1336.95</c:v>
                </c:pt>
                <c:pt idx="9">
                  <c:v>1340.9199999999998</c:v>
                </c:pt>
                <c:pt idx="10">
                  <c:v>1293.6800000000003</c:v>
                </c:pt>
                <c:pt idx="11">
                  <c:v>1269.27</c:v>
                </c:pt>
                <c:pt idx="12">
                  <c:v>1248.48</c:v>
                </c:pt>
                <c:pt idx="13">
                  <c:v>1218.0600000000002</c:v>
                </c:pt>
                <c:pt idx="14">
                  <c:v>1153</c:v>
                </c:pt>
                <c:pt idx="15">
                  <c:v>1070.96</c:v>
                </c:pt>
                <c:pt idx="16">
                  <c:v>930.41</c:v>
                </c:pt>
                <c:pt idx="17">
                  <c:v>792.08</c:v>
                </c:pt>
                <c:pt idx="18">
                  <c:v>804.2399999999999</c:v>
                </c:pt>
                <c:pt idx="19">
                  <c:v>729.93999999999994</c:v>
                </c:pt>
                <c:pt idx="20">
                  <c:v>701.44</c:v>
                </c:pt>
                <c:pt idx="21">
                  <c:v>674.86000000000013</c:v>
                </c:pt>
                <c:pt idx="22">
                  <c:v>737.42999999999984</c:v>
                </c:pt>
                <c:pt idx="23">
                  <c:v>774.03</c:v>
                </c:pt>
                <c:pt idx="24">
                  <c:v>632.03</c:v>
                </c:pt>
                <c:pt idx="25">
                  <c:v>644.87999999999988</c:v>
                </c:pt>
                <c:pt idx="26">
                  <c:v>361.02</c:v>
                </c:pt>
                <c:pt idx="27">
                  <c:v>335.56000000000006</c:v>
                </c:pt>
                <c:pt idx="28">
                  <c:v>340.70000000000005</c:v>
                </c:pt>
                <c:pt idx="29">
                  <c:v>360.73999999999995</c:v>
                </c:pt>
                <c:pt idx="30">
                  <c:v>410.69000000000005</c:v>
                </c:pt>
                <c:pt idx="31">
                  <c:v>423.00000000000006</c:v>
                </c:pt>
                <c:pt idx="32">
                  <c:v>410.24999999999994</c:v>
                </c:pt>
                <c:pt idx="33">
                  <c:v>412.09000000000003</c:v>
                </c:pt>
                <c:pt idx="34">
                  <c:v>451.85</c:v>
                </c:pt>
                <c:pt idx="35">
                  <c:v>527.11</c:v>
                </c:pt>
                <c:pt idx="36">
                  <c:v>1187.2800000000002</c:v>
                </c:pt>
                <c:pt idx="37">
                  <c:v>728.26</c:v>
                </c:pt>
                <c:pt idx="38">
                  <c:v>715.16</c:v>
                </c:pt>
                <c:pt idx="39">
                  <c:v>732.99</c:v>
                </c:pt>
                <c:pt idx="40">
                  <c:v>705.81</c:v>
                </c:pt>
                <c:pt idx="41">
                  <c:v>704.07999999999993</c:v>
                </c:pt>
                <c:pt idx="42">
                  <c:v>695.61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1A-4E9E-A76D-6CDBB15CA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688271"/>
        <c:axId val="1163706159"/>
      </c:lineChart>
      <c:catAx>
        <c:axId val="116368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706159"/>
        <c:crosses val="autoZero"/>
        <c:auto val="1"/>
        <c:lblAlgn val="ctr"/>
        <c:lblOffset val="100"/>
        <c:noMultiLvlLbl val="0"/>
      </c:catAx>
      <c:valAx>
        <c:axId val="1163706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88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overige pit- en steenvruchten (1930-1985)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Overige!$N$2</c:f>
              <c:strCache>
                <c:ptCount val="1"/>
                <c:pt idx="0">
                  <c:v>Nederland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Overige!$A$3:$A$63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Overige!$N$3:$N$63</c:f>
              <c:numCache>
                <c:formatCode>#,##0;[Red]"-"#,##0</c:formatCode>
                <c:ptCount val="61"/>
                <c:pt idx="9">
                  <c:v>155</c:v>
                </c:pt>
                <c:pt idx="16">
                  <c:v>209</c:v>
                </c:pt>
                <c:pt idx="17">
                  <c:v>160</c:v>
                </c:pt>
                <c:pt idx="18">
                  <c:v>231</c:v>
                </c:pt>
                <c:pt idx="19">
                  <c:v>223</c:v>
                </c:pt>
                <c:pt idx="20">
                  <c:v>231.99</c:v>
                </c:pt>
                <c:pt idx="21">
                  <c:v>266.64</c:v>
                </c:pt>
                <c:pt idx="22">
                  <c:v>302.36</c:v>
                </c:pt>
                <c:pt idx="23">
                  <c:v>273.99</c:v>
                </c:pt>
                <c:pt idx="24">
                  <c:v>254.97</c:v>
                </c:pt>
                <c:pt idx="25">
                  <c:v>205.89999999999998</c:v>
                </c:pt>
                <c:pt idx="26">
                  <c:v>202.17000000000002</c:v>
                </c:pt>
                <c:pt idx="27">
                  <c:v>193.32999999999998</c:v>
                </c:pt>
                <c:pt idx="28">
                  <c:v>204</c:v>
                </c:pt>
                <c:pt idx="29">
                  <c:v>240.94000000000003</c:v>
                </c:pt>
                <c:pt idx="30">
                  <c:v>299.82</c:v>
                </c:pt>
                <c:pt idx="31">
                  <c:v>311.53000000000003</c:v>
                </c:pt>
                <c:pt idx="32">
                  <c:v>192.10000000000002</c:v>
                </c:pt>
                <c:pt idx="33">
                  <c:v>157.6</c:v>
                </c:pt>
                <c:pt idx="34">
                  <c:v>177.19</c:v>
                </c:pt>
                <c:pt idx="35">
                  <c:v>168.36</c:v>
                </c:pt>
                <c:pt idx="37">
                  <c:v>95.99</c:v>
                </c:pt>
                <c:pt idx="38">
                  <c:v>114.00999999999999</c:v>
                </c:pt>
                <c:pt idx="39">
                  <c:v>103.4</c:v>
                </c:pt>
                <c:pt idx="40">
                  <c:v>92.4</c:v>
                </c:pt>
                <c:pt idx="41">
                  <c:v>80.099999999999994</c:v>
                </c:pt>
                <c:pt idx="42">
                  <c:v>53.56</c:v>
                </c:pt>
                <c:pt idx="43">
                  <c:v>63.67</c:v>
                </c:pt>
                <c:pt idx="44">
                  <c:v>42.33</c:v>
                </c:pt>
                <c:pt idx="46">
                  <c:v>131.79</c:v>
                </c:pt>
                <c:pt idx="47">
                  <c:v>53.66</c:v>
                </c:pt>
                <c:pt idx="48">
                  <c:v>56.25</c:v>
                </c:pt>
                <c:pt idx="49">
                  <c:v>62.459999999999994</c:v>
                </c:pt>
                <c:pt idx="50">
                  <c:v>46.24</c:v>
                </c:pt>
                <c:pt idx="51">
                  <c:v>53.650000000000006</c:v>
                </c:pt>
                <c:pt idx="52">
                  <c:v>83.34</c:v>
                </c:pt>
                <c:pt idx="53">
                  <c:v>72.44</c:v>
                </c:pt>
                <c:pt idx="55">
                  <c:v>148.37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5-47DA-8429-17A4D7497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939887"/>
        <c:axId val="1135936975"/>
      </c:lineChart>
      <c:catAx>
        <c:axId val="1135939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5936975"/>
        <c:crosses val="autoZero"/>
        <c:auto val="1"/>
        <c:lblAlgn val="ctr"/>
        <c:lblOffset val="100"/>
        <c:noMultiLvlLbl val="0"/>
      </c:catAx>
      <c:valAx>
        <c:axId val="113593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5939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pit- en steenvruchten naar provincie in 1904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'Nederland (totaal)'!$A$11</c:f>
              <c:strCache>
                <c:ptCount val="1"/>
                <c:pt idx="0">
                  <c:v>1904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'Nederland (totaal)'!$B$6:$M$6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'Nederland (totaal)'!$B$11:$M$11</c:f>
              <c:numCache>
                <c:formatCode>#,##0;[Red]"-"#,##0</c:formatCode>
                <c:ptCount val="12"/>
                <c:pt idx="0">
                  <c:v>100</c:v>
                </c:pt>
                <c:pt idx="1">
                  <c:v>110</c:v>
                </c:pt>
                <c:pt idx="2">
                  <c:v>14</c:v>
                </c:pt>
                <c:pt idx="3">
                  <c:v>520</c:v>
                </c:pt>
                <c:pt idx="5">
                  <c:v>6000</c:v>
                </c:pt>
                <c:pt idx="6">
                  <c:v>2700</c:v>
                </c:pt>
                <c:pt idx="7">
                  <c:v>670</c:v>
                </c:pt>
                <c:pt idx="8">
                  <c:v>1700</c:v>
                </c:pt>
                <c:pt idx="9">
                  <c:v>1400</c:v>
                </c:pt>
                <c:pt idx="10">
                  <c:v>820</c:v>
                </c:pt>
                <c:pt idx="11">
                  <c:v>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9-4D43-A6DC-0F93C4044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944463"/>
        <c:axId val="1135937807"/>
      </c:barChart>
      <c:catAx>
        <c:axId val="113594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5937807"/>
        <c:crosses val="autoZero"/>
        <c:auto val="1"/>
        <c:lblAlgn val="ctr"/>
        <c:lblOffset val="100"/>
        <c:noMultiLvlLbl val="0"/>
      </c:catAx>
      <c:valAx>
        <c:axId val="1135937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3594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pit- en steenvruchten naar provincie in 1950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'Nederland (totaal)'!$A$57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'Nederland (totaal)'!$B$2:$M$2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'Nederland (totaal)'!$B$57:$M$57</c:f>
              <c:numCache>
                <c:formatCode>#,##0;[Red]"-"#,##0</c:formatCode>
                <c:ptCount val="12"/>
                <c:pt idx="0">
                  <c:v>583.14</c:v>
                </c:pt>
                <c:pt idx="1">
                  <c:v>429.58</c:v>
                </c:pt>
                <c:pt idx="2">
                  <c:v>211.83</c:v>
                </c:pt>
                <c:pt idx="3">
                  <c:v>1427.38</c:v>
                </c:pt>
                <c:pt idx="5">
                  <c:v>21052.959999999999</c:v>
                </c:pt>
                <c:pt idx="6">
                  <c:v>7583.16</c:v>
                </c:pt>
                <c:pt idx="7">
                  <c:v>2172.4</c:v>
                </c:pt>
                <c:pt idx="8">
                  <c:v>4918.7299999999996</c:v>
                </c:pt>
                <c:pt idx="9">
                  <c:v>5302.58</c:v>
                </c:pt>
                <c:pt idx="10">
                  <c:v>7135.11</c:v>
                </c:pt>
                <c:pt idx="11">
                  <c:v>15086.53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8-44B6-B114-8EAFE618D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905839"/>
        <c:axId val="1260904175"/>
      </c:barChart>
      <c:catAx>
        <c:axId val="126090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904175"/>
        <c:crosses val="autoZero"/>
        <c:auto val="1"/>
        <c:lblAlgn val="ctr"/>
        <c:lblOffset val="100"/>
        <c:noMultiLvlLbl val="0"/>
      </c:catAx>
      <c:valAx>
        <c:axId val="126090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60905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pit- en steenvruchten</a:t>
            </a:r>
            <a:r>
              <a:rPr lang="en-US" baseline="0"/>
              <a:t> naar provincie in </a:t>
            </a:r>
            <a:r>
              <a:rPr lang="en-US"/>
              <a:t>1833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'Nederland (totaal)'!$A$3</c:f>
              <c:strCache>
                <c:ptCount val="1"/>
                <c:pt idx="0">
                  <c:v>1833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'Nederland (totaal)'!$B$2:$M$2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'Nederland (totaal)'!$B$3:$M$3</c:f>
              <c:numCache>
                <c:formatCode>#,##0;[Red]"-"#,##0</c:formatCode>
                <c:ptCount val="12"/>
                <c:pt idx="3">
                  <c:v>249</c:v>
                </c:pt>
                <c:pt idx="5">
                  <c:v>5284</c:v>
                </c:pt>
                <c:pt idx="6">
                  <c:v>2061</c:v>
                </c:pt>
                <c:pt idx="7">
                  <c:v>917</c:v>
                </c:pt>
                <c:pt idx="8">
                  <c:v>3072</c:v>
                </c:pt>
                <c:pt idx="9">
                  <c:v>1824</c:v>
                </c:pt>
                <c:pt idx="10">
                  <c:v>1087</c:v>
                </c:pt>
                <c:pt idx="11">
                  <c:v>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E-4272-AA2D-B88D7515F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680367"/>
        <c:axId val="1163699087"/>
      </c:barChart>
      <c:catAx>
        <c:axId val="1163680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99087"/>
        <c:crosses val="autoZero"/>
        <c:auto val="1"/>
        <c:lblAlgn val="ctr"/>
        <c:lblOffset val="100"/>
        <c:noMultiLvlLbl val="0"/>
      </c:catAx>
      <c:valAx>
        <c:axId val="1163699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8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 appels</a:t>
            </a:r>
            <a:r>
              <a:rPr lang="nl-NL" baseline="0"/>
              <a:t> </a:t>
            </a:r>
            <a:r>
              <a:rPr lang="nl-NL"/>
              <a:t>in Nederland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12"/>
          <c:order val="0"/>
          <c:tx>
            <c:v>Appels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Appels!$A$3:$A$97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Appels!$N$3:$N$97</c:f>
              <c:numCache>
                <c:formatCode>#,##0;[Red]"-"#,##0</c:formatCode>
                <c:ptCount val="95"/>
                <c:pt idx="9">
                  <c:v>28531</c:v>
                </c:pt>
                <c:pt idx="16">
                  <c:v>33805</c:v>
                </c:pt>
                <c:pt idx="17">
                  <c:v>35424</c:v>
                </c:pt>
                <c:pt idx="18">
                  <c:v>37106</c:v>
                </c:pt>
                <c:pt idx="19">
                  <c:v>38634</c:v>
                </c:pt>
                <c:pt idx="20">
                  <c:v>40597.729999999996</c:v>
                </c:pt>
                <c:pt idx="21">
                  <c:v>42554.81</c:v>
                </c:pt>
                <c:pt idx="22">
                  <c:v>43253.599999999999</c:v>
                </c:pt>
                <c:pt idx="23">
                  <c:v>41707.64</c:v>
                </c:pt>
                <c:pt idx="24">
                  <c:v>39710.130000000005</c:v>
                </c:pt>
                <c:pt idx="25">
                  <c:v>37201.18</c:v>
                </c:pt>
                <c:pt idx="26">
                  <c:v>36726.93</c:v>
                </c:pt>
                <c:pt idx="27">
                  <c:v>36153.85</c:v>
                </c:pt>
                <c:pt idx="28">
                  <c:v>36747</c:v>
                </c:pt>
                <c:pt idx="29">
                  <c:v>35918.39</c:v>
                </c:pt>
                <c:pt idx="30">
                  <c:v>35598.520000000004</c:v>
                </c:pt>
                <c:pt idx="31">
                  <c:v>35371.75</c:v>
                </c:pt>
                <c:pt idx="32">
                  <c:v>34800.92</c:v>
                </c:pt>
                <c:pt idx="33">
                  <c:v>34538.65</c:v>
                </c:pt>
                <c:pt idx="34">
                  <c:v>34097.35</c:v>
                </c:pt>
                <c:pt idx="35">
                  <c:v>33352.51</c:v>
                </c:pt>
                <c:pt idx="36">
                  <c:v>33100</c:v>
                </c:pt>
                <c:pt idx="37">
                  <c:v>32615.68</c:v>
                </c:pt>
                <c:pt idx="38">
                  <c:v>31728.310000000005</c:v>
                </c:pt>
                <c:pt idx="39">
                  <c:v>29692.269999999997</c:v>
                </c:pt>
                <c:pt idx="40">
                  <c:v>26353.229999999996</c:v>
                </c:pt>
                <c:pt idx="41">
                  <c:v>24049.719999999998</c:v>
                </c:pt>
                <c:pt idx="42">
                  <c:v>22954.69</c:v>
                </c:pt>
                <c:pt idx="43">
                  <c:v>21990.060000000005</c:v>
                </c:pt>
                <c:pt idx="44">
                  <c:v>21923.03</c:v>
                </c:pt>
                <c:pt idx="45">
                  <c:v>21896.010000000002</c:v>
                </c:pt>
                <c:pt idx="46">
                  <c:v>21529.850000000006</c:v>
                </c:pt>
                <c:pt idx="47">
                  <c:v>20050.150000000001</c:v>
                </c:pt>
                <c:pt idx="48">
                  <c:v>19795.539999999997</c:v>
                </c:pt>
                <c:pt idx="49">
                  <c:v>19194.509999999998</c:v>
                </c:pt>
                <c:pt idx="50">
                  <c:v>17211.78</c:v>
                </c:pt>
                <c:pt idx="51">
                  <c:v>16325.62</c:v>
                </c:pt>
                <c:pt idx="52">
                  <c:v>15988.460000000003</c:v>
                </c:pt>
                <c:pt idx="53">
                  <c:v>15800.920000000002</c:v>
                </c:pt>
                <c:pt idx="54">
                  <c:v>15759.29</c:v>
                </c:pt>
                <c:pt idx="55">
                  <c:v>15567.74</c:v>
                </c:pt>
                <c:pt idx="56">
                  <c:v>14961.47</c:v>
                </c:pt>
                <c:pt idx="57">
                  <c:v>15131.77</c:v>
                </c:pt>
                <c:pt idx="58">
                  <c:v>15393.189999999999</c:v>
                </c:pt>
                <c:pt idx="59">
                  <c:v>15874.630000000001</c:v>
                </c:pt>
                <c:pt idx="60">
                  <c:v>16321.03</c:v>
                </c:pt>
                <c:pt idx="61">
                  <c:v>16765.009999999998</c:v>
                </c:pt>
                <c:pt idx="62">
                  <c:v>16983.060000000001</c:v>
                </c:pt>
                <c:pt idx="63">
                  <c:v>16606.72</c:v>
                </c:pt>
                <c:pt idx="64">
                  <c:v>16480.39</c:v>
                </c:pt>
                <c:pt idx="65">
                  <c:v>15297.759999999998</c:v>
                </c:pt>
                <c:pt idx="66">
                  <c:v>15137.420000000002</c:v>
                </c:pt>
                <c:pt idx="67">
                  <c:v>15190.629999999997</c:v>
                </c:pt>
                <c:pt idx="68">
                  <c:v>14682.469999999998</c:v>
                </c:pt>
                <c:pt idx="69">
                  <c:v>14191.049999999997</c:v>
                </c:pt>
                <c:pt idx="70">
                  <c:v>12838.63</c:v>
                </c:pt>
                <c:pt idx="71">
                  <c:v>11717.820000000002</c:v>
                </c:pt>
                <c:pt idx="72">
                  <c:v>11177.119999999999</c:v>
                </c:pt>
                <c:pt idx="73">
                  <c:v>10296.31</c:v>
                </c:pt>
                <c:pt idx="74">
                  <c:v>10217.239999999998</c:v>
                </c:pt>
                <c:pt idx="75">
                  <c:v>9737.2099999999991</c:v>
                </c:pt>
                <c:pt idx="76">
                  <c:v>9562.1200000000008</c:v>
                </c:pt>
                <c:pt idx="77">
                  <c:v>9380</c:v>
                </c:pt>
                <c:pt idx="78">
                  <c:v>9301.9500000000007</c:v>
                </c:pt>
                <c:pt idx="79">
                  <c:v>9129.0299999999988</c:v>
                </c:pt>
                <c:pt idx="80">
                  <c:v>8680.73</c:v>
                </c:pt>
                <c:pt idx="81">
                  <c:v>8265.6200000000008</c:v>
                </c:pt>
                <c:pt idx="82">
                  <c:v>8048.0499999999993</c:v>
                </c:pt>
                <c:pt idx="83">
                  <c:v>7905.78</c:v>
                </c:pt>
                <c:pt idx="84">
                  <c:v>7849.1500000000015</c:v>
                </c:pt>
                <c:pt idx="85">
                  <c:v>7599.7</c:v>
                </c:pt>
                <c:pt idx="86">
                  <c:v>7341.63</c:v>
                </c:pt>
                <c:pt idx="87">
                  <c:v>6952.9699999999993</c:v>
                </c:pt>
                <c:pt idx="88">
                  <c:v>6597.5099999999993</c:v>
                </c:pt>
                <c:pt idx="89">
                  <c:v>6420.5000000000009</c:v>
                </c:pt>
                <c:pt idx="90">
                  <c:v>6154.1900000000005</c:v>
                </c:pt>
                <c:pt idx="91">
                  <c:v>5972.1399999999994</c:v>
                </c:pt>
                <c:pt idx="92">
                  <c:v>5910.3499999999995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F5B-4D6C-B9AE-DD2259E6D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9343520"/>
        <c:axId val="11493555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v>Peren</c:v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Peren!$N$3:$N$97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9">
                        <c:v>11579</c:v>
                      </c:pt>
                      <c:pt idx="16">
                        <c:v>13333</c:v>
                      </c:pt>
                      <c:pt idx="17">
                        <c:v>13920</c:v>
                      </c:pt>
                      <c:pt idx="18">
                        <c:v>13834</c:v>
                      </c:pt>
                      <c:pt idx="19">
                        <c:v>14140</c:v>
                      </c:pt>
                      <c:pt idx="20">
                        <c:v>14514.57</c:v>
                      </c:pt>
                      <c:pt idx="21">
                        <c:v>14342.720000000001</c:v>
                      </c:pt>
                      <c:pt idx="22">
                        <c:v>14455.230000000001</c:v>
                      </c:pt>
                      <c:pt idx="23">
                        <c:v>13359.89</c:v>
                      </c:pt>
                      <c:pt idx="24">
                        <c:v>12804.919999999998</c:v>
                      </c:pt>
                      <c:pt idx="25">
                        <c:v>11647.17</c:v>
                      </c:pt>
                      <c:pt idx="26">
                        <c:v>11524.16</c:v>
                      </c:pt>
                      <c:pt idx="27">
                        <c:v>11419.119999999999</c:v>
                      </c:pt>
                      <c:pt idx="28">
                        <c:v>11050</c:v>
                      </c:pt>
                      <c:pt idx="29">
                        <c:v>10784.39</c:v>
                      </c:pt>
                      <c:pt idx="30">
                        <c:v>10832.68</c:v>
                      </c:pt>
                      <c:pt idx="31">
                        <c:v>10780.009999999998</c:v>
                      </c:pt>
                      <c:pt idx="32">
                        <c:v>10862.289999999999</c:v>
                      </c:pt>
                      <c:pt idx="33">
                        <c:v>10816.56</c:v>
                      </c:pt>
                      <c:pt idx="34">
                        <c:v>10521.16</c:v>
                      </c:pt>
                      <c:pt idx="35">
                        <c:v>10243.620000000001</c:v>
                      </c:pt>
                      <c:pt idx="36">
                        <c:v>10000</c:v>
                      </c:pt>
                      <c:pt idx="37">
                        <c:v>10170.780000000001</c:v>
                      </c:pt>
                      <c:pt idx="38">
                        <c:v>9953.93</c:v>
                      </c:pt>
                      <c:pt idx="39">
                        <c:v>9367.24</c:v>
                      </c:pt>
                      <c:pt idx="40">
                        <c:v>8463.67</c:v>
                      </c:pt>
                      <c:pt idx="41">
                        <c:v>8050.7999999999993</c:v>
                      </c:pt>
                      <c:pt idx="42">
                        <c:v>7671.46</c:v>
                      </c:pt>
                      <c:pt idx="43">
                        <c:v>7176.9000000000005</c:v>
                      </c:pt>
                      <c:pt idx="44">
                        <c:v>7111.92</c:v>
                      </c:pt>
                      <c:pt idx="45">
                        <c:v>6934.68</c:v>
                      </c:pt>
                      <c:pt idx="46">
                        <c:v>6657.72</c:v>
                      </c:pt>
                      <c:pt idx="47">
                        <c:v>6339.8</c:v>
                      </c:pt>
                      <c:pt idx="48">
                        <c:v>6140.7100000000009</c:v>
                      </c:pt>
                      <c:pt idx="49">
                        <c:v>5937.24</c:v>
                      </c:pt>
                      <c:pt idx="50">
                        <c:v>5742.1900000000005</c:v>
                      </c:pt>
                      <c:pt idx="51">
                        <c:v>5624.53</c:v>
                      </c:pt>
                      <c:pt idx="52">
                        <c:v>5568.12</c:v>
                      </c:pt>
                      <c:pt idx="53">
                        <c:v>5605.9599999999991</c:v>
                      </c:pt>
                      <c:pt idx="54">
                        <c:v>5568.2699999999995</c:v>
                      </c:pt>
                      <c:pt idx="55">
                        <c:v>5608.41</c:v>
                      </c:pt>
                      <c:pt idx="56">
                        <c:v>5107.2300000000005</c:v>
                      </c:pt>
                      <c:pt idx="57">
                        <c:v>5165.2799999999988</c:v>
                      </c:pt>
                      <c:pt idx="58">
                        <c:v>5126.3900000000012</c:v>
                      </c:pt>
                      <c:pt idx="59">
                        <c:v>5026.84</c:v>
                      </c:pt>
                      <c:pt idx="60">
                        <c:v>5121.26</c:v>
                      </c:pt>
                      <c:pt idx="61">
                        <c:v>5302.4299999999994</c:v>
                      </c:pt>
                      <c:pt idx="62">
                        <c:v>5405.5</c:v>
                      </c:pt>
                      <c:pt idx="63">
                        <c:v>5592.27</c:v>
                      </c:pt>
                      <c:pt idx="64">
                        <c:v>5732.0400000000009</c:v>
                      </c:pt>
                      <c:pt idx="65">
                        <c:v>5885.15</c:v>
                      </c:pt>
                      <c:pt idx="66">
                        <c:v>5933.9</c:v>
                      </c:pt>
                      <c:pt idx="67">
                        <c:v>6025.72</c:v>
                      </c:pt>
                      <c:pt idx="68">
                        <c:v>5938.7499999999991</c:v>
                      </c:pt>
                      <c:pt idx="69">
                        <c:v>6019.69</c:v>
                      </c:pt>
                      <c:pt idx="70">
                        <c:v>6019.0399999999991</c:v>
                      </c:pt>
                      <c:pt idx="71">
                        <c:v>6096.7100000000009</c:v>
                      </c:pt>
                      <c:pt idx="72">
                        <c:v>6329.4399999999987</c:v>
                      </c:pt>
                      <c:pt idx="73">
                        <c:v>6386.4800000000005</c:v>
                      </c:pt>
                      <c:pt idx="74">
                        <c:v>6492.95</c:v>
                      </c:pt>
                      <c:pt idx="75">
                        <c:v>6692.33</c:v>
                      </c:pt>
                      <c:pt idx="76">
                        <c:v>6914.1400000000012</c:v>
                      </c:pt>
                      <c:pt idx="77">
                        <c:v>7296.42</c:v>
                      </c:pt>
                      <c:pt idx="78">
                        <c:v>7475.66</c:v>
                      </c:pt>
                      <c:pt idx="79">
                        <c:v>7799.6500000000005</c:v>
                      </c:pt>
                      <c:pt idx="80">
                        <c:v>7998.64</c:v>
                      </c:pt>
                      <c:pt idx="81">
                        <c:v>8203.23</c:v>
                      </c:pt>
                      <c:pt idx="82">
                        <c:v>8168.55</c:v>
                      </c:pt>
                      <c:pt idx="83">
                        <c:v>8509.32</c:v>
                      </c:pt>
                      <c:pt idx="84">
                        <c:v>8602.76</c:v>
                      </c:pt>
                      <c:pt idx="85">
                        <c:v>9233.91</c:v>
                      </c:pt>
                      <c:pt idx="86">
                        <c:v>9451.11</c:v>
                      </c:pt>
                      <c:pt idx="87">
                        <c:v>9741.4400000000023</c:v>
                      </c:pt>
                      <c:pt idx="88">
                        <c:v>9969.83</c:v>
                      </c:pt>
                      <c:pt idx="89">
                        <c:v>10085.9</c:v>
                      </c:pt>
                      <c:pt idx="90">
                        <c:v>10000.949999999999</c:v>
                      </c:pt>
                      <c:pt idx="91">
                        <c:v>10156.43</c:v>
                      </c:pt>
                      <c:pt idx="92">
                        <c:v>10112.219999999999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DF5B-4D6C-B9AE-DD2259E6D041}"/>
                  </c:ext>
                </c:extLst>
              </c15:ser>
            </c15:filteredLineSeries>
          </c:ext>
        </c:extLst>
      </c:lineChart>
      <c:catAx>
        <c:axId val="11493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49355584"/>
        <c:crosses val="autoZero"/>
        <c:auto val="1"/>
        <c:lblAlgn val="ctr"/>
        <c:lblOffset val="100"/>
        <c:noMultiLvlLbl val="0"/>
      </c:catAx>
      <c:valAx>
        <c:axId val="1149355584"/>
        <c:scaling>
          <c:orientation val="minMax"/>
          <c:max val="4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4934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Oppervlakte</a:t>
            </a:r>
            <a:r>
              <a:rPr lang="nl-NL" baseline="0"/>
              <a:t> appels in een aantal provincies (ha)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Appels!$G$2</c:f>
              <c:strCache>
                <c:ptCount val="1"/>
                <c:pt idx="0">
                  <c:v>Gelderland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Appels!$A$3:$A$97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Appels!$G$3:$G$97</c:f>
              <c:numCache>
                <c:formatCode>#,##0;[Red]"-"#,##0</c:formatCode>
                <c:ptCount val="95"/>
                <c:pt idx="20">
                  <c:v>11897.61</c:v>
                </c:pt>
                <c:pt idx="21">
                  <c:v>12566.8</c:v>
                </c:pt>
                <c:pt idx="22">
                  <c:v>12923.32</c:v>
                </c:pt>
                <c:pt idx="23">
                  <c:v>12821.02</c:v>
                </c:pt>
                <c:pt idx="24">
                  <c:v>12502.81</c:v>
                </c:pt>
                <c:pt idx="25">
                  <c:v>11812.59</c:v>
                </c:pt>
                <c:pt idx="26">
                  <c:v>11652.17</c:v>
                </c:pt>
                <c:pt idx="27">
                  <c:v>11451.17</c:v>
                </c:pt>
                <c:pt idx="28">
                  <c:v>11788</c:v>
                </c:pt>
                <c:pt idx="29">
                  <c:v>11597.17</c:v>
                </c:pt>
                <c:pt idx="30">
                  <c:v>11464.35</c:v>
                </c:pt>
                <c:pt idx="31">
                  <c:v>11424.98</c:v>
                </c:pt>
                <c:pt idx="32">
                  <c:v>11380.75</c:v>
                </c:pt>
                <c:pt idx="33">
                  <c:v>11032.67</c:v>
                </c:pt>
                <c:pt idx="34">
                  <c:v>10989.56</c:v>
                </c:pt>
                <c:pt idx="35">
                  <c:v>10732.12</c:v>
                </c:pt>
                <c:pt idx="37">
                  <c:v>10351.790000000001</c:v>
                </c:pt>
                <c:pt idx="38">
                  <c:v>10017.18</c:v>
                </c:pt>
                <c:pt idx="39">
                  <c:v>9168.59</c:v>
                </c:pt>
                <c:pt idx="40">
                  <c:v>7931.99</c:v>
                </c:pt>
                <c:pt idx="41">
                  <c:v>7241.82</c:v>
                </c:pt>
                <c:pt idx="42">
                  <c:v>6945.16</c:v>
                </c:pt>
                <c:pt idx="43">
                  <c:v>6636.18</c:v>
                </c:pt>
                <c:pt idx="44">
                  <c:v>6607.89</c:v>
                </c:pt>
                <c:pt idx="45">
                  <c:v>6621.26</c:v>
                </c:pt>
                <c:pt idx="46">
                  <c:v>6528.11</c:v>
                </c:pt>
                <c:pt idx="47">
                  <c:v>6058.72</c:v>
                </c:pt>
                <c:pt idx="48">
                  <c:v>5946.08</c:v>
                </c:pt>
                <c:pt idx="49">
                  <c:v>5627.59</c:v>
                </c:pt>
                <c:pt idx="50">
                  <c:v>4956.5600000000004</c:v>
                </c:pt>
                <c:pt idx="51">
                  <c:v>4735.84</c:v>
                </c:pt>
                <c:pt idx="52">
                  <c:v>4635.6499999999996</c:v>
                </c:pt>
                <c:pt idx="53">
                  <c:v>4533.0600000000004</c:v>
                </c:pt>
                <c:pt idx="54">
                  <c:v>4536.2700000000004</c:v>
                </c:pt>
                <c:pt idx="55">
                  <c:v>4521.8599999999997</c:v>
                </c:pt>
                <c:pt idx="56">
                  <c:v>4267.54</c:v>
                </c:pt>
                <c:pt idx="57">
                  <c:v>4397.54</c:v>
                </c:pt>
                <c:pt idx="58">
                  <c:v>4483.78</c:v>
                </c:pt>
                <c:pt idx="59">
                  <c:v>4629.3500000000004</c:v>
                </c:pt>
                <c:pt idx="60">
                  <c:v>4712.88</c:v>
                </c:pt>
                <c:pt idx="61">
                  <c:v>4867.9799999999996</c:v>
                </c:pt>
                <c:pt idx="62">
                  <c:v>4918.9799999999996</c:v>
                </c:pt>
                <c:pt idx="63">
                  <c:v>4803.3900000000003</c:v>
                </c:pt>
                <c:pt idx="64">
                  <c:v>4767.83</c:v>
                </c:pt>
                <c:pt idx="65">
                  <c:v>4543.43</c:v>
                </c:pt>
                <c:pt idx="66">
                  <c:v>4449.53</c:v>
                </c:pt>
                <c:pt idx="67">
                  <c:v>4475.6499999999996</c:v>
                </c:pt>
                <c:pt idx="68">
                  <c:v>4511.74</c:v>
                </c:pt>
                <c:pt idx="69">
                  <c:v>4338.3599999999997</c:v>
                </c:pt>
                <c:pt idx="70">
                  <c:v>4020.6</c:v>
                </c:pt>
                <c:pt idx="71">
                  <c:v>3629.71</c:v>
                </c:pt>
                <c:pt idx="72">
                  <c:v>3357.27</c:v>
                </c:pt>
                <c:pt idx="73">
                  <c:v>3192.92</c:v>
                </c:pt>
                <c:pt idx="74">
                  <c:v>3229.55</c:v>
                </c:pt>
                <c:pt idx="75">
                  <c:v>3041.29</c:v>
                </c:pt>
                <c:pt idx="76">
                  <c:v>3017.79</c:v>
                </c:pt>
                <c:pt idx="77">
                  <c:v>2999.03</c:v>
                </c:pt>
                <c:pt idx="78">
                  <c:v>3045.63</c:v>
                </c:pt>
                <c:pt idx="79">
                  <c:v>2936.24</c:v>
                </c:pt>
                <c:pt idx="80">
                  <c:v>2778.19</c:v>
                </c:pt>
                <c:pt idx="81">
                  <c:v>2643.79</c:v>
                </c:pt>
                <c:pt idx="82">
                  <c:v>2548.36</c:v>
                </c:pt>
                <c:pt idx="83">
                  <c:v>2604.83</c:v>
                </c:pt>
                <c:pt idx="84">
                  <c:v>2655.58</c:v>
                </c:pt>
                <c:pt idx="85">
                  <c:v>2659.28</c:v>
                </c:pt>
                <c:pt idx="86">
                  <c:v>2591.12</c:v>
                </c:pt>
                <c:pt idx="87">
                  <c:v>2564.15</c:v>
                </c:pt>
                <c:pt idx="88">
                  <c:v>2442.48</c:v>
                </c:pt>
                <c:pt idx="89">
                  <c:v>2439.15</c:v>
                </c:pt>
                <c:pt idx="90">
                  <c:v>2395.6799999999998</c:v>
                </c:pt>
                <c:pt idx="91">
                  <c:v>2367.81</c:v>
                </c:pt>
                <c:pt idx="92">
                  <c:v>2323.9299999999998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99-4787-BC42-7856852113A5}"/>
            </c:ext>
          </c:extLst>
        </c:ser>
        <c:ser>
          <c:idx val="8"/>
          <c:order val="8"/>
          <c:tx>
            <c:strRef>
              <c:f>Appels!$J$2</c:f>
              <c:strCache>
                <c:ptCount val="1"/>
                <c:pt idx="0">
                  <c:v>Zuid-Holland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Appels!$A$3:$A$97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Appels!$J$3:$J$97</c:f>
              <c:numCache>
                <c:formatCode>#,##0;[Red]"-"#,##0</c:formatCode>
                <c:ptCount val="95"/>
                <c:pt idx="20">
                  <c:v>2799.18</c:v>
                </c:pt>
                <c:pt idx="21">
                  <c:v>2872.32</c:v>
                </c:pt>
                <c:pt idx="22">
                  <c:v>2946.68</c:v>
                </c:pt>
                <c:pt idx="23">
                  <c:v>2879.05</c:v>
                </c:pt>
                <c:pt idx="24">
                  <c:v>2737.85</c:v>
                </c:pt>
                <c:pt idx="25">
                  <c:v>2718.32</c:v>
                </c:pt>
                <c:pt idx="26">
                  <c:v>2691.89</c:v>
                </c:pt>
                <c:pt idx="27">
                  <c:v>2683.17</c:v>
                </c:pt>
                <c:pt idx="28">
                  <c:v>2735</c:v>
                </c:pt>
                <c:pt idx="29">
                  <c:v>2756.75</c:v>
                </c:pt>
                <c:pt idx="30">
                  <c:v>2820.49</c:v>
                </c:pt>
                <c:pt idx="31">
                  <c:v>2893.12</c:v>
                </c:pt>
                <c:pt idx="32">
                  <c:v>3033.99</c:v>
                </c:pt>
                <c:pt idx="33">
                  <c:v>3165.75</c:v>
                </c:pt>
                <c:pt idx="34">
                  <c:v>3226.96</c:v>
                </c:pt>
                <c:pt idx="35">
                  <c:v>3226.93</c:v>
                </c:pt>
                <c:pt idx="37">
                  <c:v>3122.67</c:v>
                </c:pt>
                <c:pt idx="38">
                  <c:v>3010.17</c:v>
                </c:pt>
                <c:pt idx="39">
                  <c:v>2869.85</c:v>
                </c:pt>
                <c:pt idx="40">
                  <c:v>2501.75</c:v>
                </c:pt>
                <c:pt idx="41">
                  <c:v>2189.11</c:v>
                </c:pt>
                <c:pt idx="42">
                  <c:v>2054.0100000000002</c:v>
                </c:pt>
                <c:pt idx="43">
                  <c:v>1943.32</c:v>
                </c:pt>
                <c:pt idx="44">
                  <c:v>1893.77</c:v>
                </c:pt>
                <c:pt idx="45">
                  <c:v>1844.25</c:v>
                </c:pt>
                <c:pt idx="46">
                  <c:v>1816.93</c:v>
                </c:pt>
                <c:pt idx="47">
                  <c:v>1706.07</c:v>
                </c:pt>
                <c:pt idx="48">
                  <c:v>1643.7</c:v>
                </c:pt>
                <c:pt idx="49">
                  <c:v>1544.73</c:v>
                </c:pt>
                <c:pt idx="50">
                  <c:v>1350.47</c:v>
                </c:pt>
                <c:pt idx="51">
                  <c:v>1284.95</c:v>
                </c:pt>
                <c:pt idx="52">
                  <c:v>1247.3499999999999</c:v>
                </c:pt>
                <c:pt idx="53">
                  <c:v>1217.58</c:v>
                </c:pt>
                <c:pt idx="54">
                  <c:v>1208.29</c:v>
                </c:pt>
                <c:pt idx="55">
                  <c:v>1198.33</c:v>
                </c:pt>
                <c:pt idx="56">
                  <c:v>1108.68</c:v>
                </c:pt>
                <c:pt idx="57">
                  <c:v>1072.1300000000001</c:v>
                </c:pt>
                <c:pt idx="58">
                  <c:v>1110.1199999999999</c:v>
                </c:pt>
                <c:pt idx="59">
                  <c:v>1106.73</c:v>
                </c:pt>
                <c:pt idx="60">
                  <c:v>1149.08</c:v>
                </c:pt>
                <c:pt idx="61">
                  <c:v>1161.68</c:v>
                </c:pt>
                <c:pt idx="62">
                  <c:v>1175.7</c:v>
                </c:pt>
                <c:pt idx="63">
                  <c:v>1173.57</c:v>
                </c:pt>
                <c:pt idx="64">
                  <c:v>1169.29</c:v>
                </c:pt>
                <c:pt idx="65">
                  <c:v>1037.9000000000001</c:v>
                </c:pt>
                <c:pt idx="66">
                  <c:v>980.53</c:v>
                </c:pt>
                <c:pt idx="67">
                  <c:v>1027.18</c:v>
                </c:pt>
                <c:pt idx="68">
                  <c:v>902.82</c:v>
                </c:pt>
                <c:pt idx="69">
                  <c:v>829.84</c:v>
                </c:pt>
                <c:pt idx="70">
                  <c:v>698.25</c:v>
                </c:pt>
                <c:pt idx="71">
                  <c:v>620.38</c:v>
                </c:pt>
                <c:pt idx="72">
                  <c:v>576.48</c:v>
                </c:pt>
                <c:pt idx="73">
                  <c:v>499.83</c:v>
                </c:pt>
                <c:pt idx="74">
                  <c:v>504.69</c:v>
                </c:pt>
                <c:pt idx="75">
                  <c:v>476.67</c:v>
                </c:pt>
                <c:pt idx="76">
                  <c:v>481.75</c:v>
                </c:pt>
                <c:pt idx="77">
                  <c:v>474.5</c:v>
                </c:pt>
                <c:pt idx="78">
                  <c:v>466.56</c:v>
                </c:pt>
                <c:pt idx="79">
                  <c:v>435.81</c:v>
                </c:pt>
                <c:pt idx="80">
                  <c:v>379.87</c:v>
                </c:pt>
                <c:pt idx="81">
                  <c:v>315.77999999999997</c:v>
                </c:pt>
                <c:pt idx="82">
                  <c:v>308.07</c:v>
                </c:pt>
                <c:pt idx="83">
                  <c:v>282.94</c:v>
                </c:pt>
                <c:pt idx="84">
                  <c:v>302.02</c:v>
                </c:pt>
                <c:pt idx="85">
                  <c:v>262.86</c:v>
                </c:pt>
                <c:pt idx="86">
                  <c:v>231.26</c:v>
                </c:pt>
                <c:pt idx="87">
                  <c:v>220.66</c:v>
                </c:pt>
                <c:pt idx="88">
                  <c:v>205.08</c:v>
                </c:pt>
                <c:pt idx="89">
                  <c:v>102.96</c:v>
                </c:pt>
                <c:pt idx="90">
                  <c:v>95.74</c:v>
                </c:pt>
                <c:pt idx="91">
                  <c:v>98.47</c:v>
                </c:pt>
                <c:pt idx="92">
                  <c:v>94.48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99-4787-BC42-7856852113A5}"/>
            </c:ext>
          </c:extLst>
        </c:ser>
        <c:ser>
          <c:idx val="11"/>
          <c:order val="11"/>
          <c:tx>
            <c:strRef>
              <c:f>Appels!$M$2</c:f>
              <c:strCache>
                <c:ptCount val="1"/>
                <c:pt idx="0">
                  <c:v>Limburg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Appels!$A$3:$A$97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</c:numCache>
            </c:numRef>
          </c:cat>
          <c:val>
            <c:numRef>
              <c:f>Appels!$M$3:$M$97</c:f>
              <c:numCache>
                <c:formatCode>#,##0;[Red]"-"#,##0</c:formatCode>
                <c:ptCount val="95"/>
                <c:pt idx="20">
                  <c:v>9704.14</c:v>
                </c:pt>
                <c:pt idx="21">
                  <c:v>9965.9</c:v>
                </c:pt>
                <c:pt idx="22">
                  <c:v>9921.49</c:v>
                </c:pt>
                <c:pt idx="23">
                  <c:v>9447.9500000000007</c:v>
                </c:pt>
                <c:pt idx="24">
                  <c:v>8925.9500000000007</c:v>
                </c:pt>
                <c:pt idx="25">
                  <c:v>8404.1299999999992</c:v>
                </c:pt>
                <c:pt idx="26">
                  <c:v>8253.89</c:v>
                </c:pt>
                <c:pt idx="27">
                  <c:v>8106.71</c:v>
                </c:pt>
                <c:pt idx="28">
                  <c:v>8036</c:v>
                </c:pt>
                <c:pt idx="29">
                  <c:v>7579.85</c:v>
                </c:pt>
                <c:pt idx="30">
                  <c:v>7411.66</c:v>
                </c:pt>
                <c:pt idx="31">
                  <c:v>7051.87</c:v>
                </c:pt>
                <c:pt idx="32">
                  <c:v>6484.55</c:v>
                </c:pt>
                <c:pt idx="33">
                  <c:v>6034.03</c:v>
                </c:pt>
                <c:pt idx="34">
                  <c:v>5382.54</c:v>
                </c:pt>
                <c:pt idx="35">
                  <c:v>4942.8599999999997</c:v>
                </c:pt>
                <c:pt idx="37">
                  <c:v>4413.07</c:v>
                </c:pt>
                <c:pt idx="38">
                  <c:v>4050.42</c:v>
                </c:pt>
                <c:pt idx="39">
                  <c:v>3781.99</c:v>
                </c:pt>
                <c:pt idx="40">
                  <c:v>3283.83</c:v>
                </c:pt>
                <c:pt idx="41">
                  <c:v>2981.43</c:v>
                </c:pt>
                <c:pt idx="42">
                  <c:v>2741.28</c:v>
                </c:pt>
                <c:pt idx="43">
                  <c:v>2592.7199999999998</c:v>
                </c:pt>
                <c:pt idx="44">
                  <c:v>2616.1799999999998</c:v>
                </c:pt>
                <c:pt idx="45">
                  <c:v>2614.4299999999998</c:v>
                </c:pt>
                <c:pt idx="46">
                  <c:v>2471.4</c:v>
                </c:pt>
                <c:pt idx="47">
                  <c:v>2217.58</c:v>
                </c:pt>
                <c:pt idx="48">
                  <c:v>2198.1</c:v>
                </c:pt>
                <c:pt idx="49">
                  <c:v>2145.5500000000002</c:v>
                </c:pt>
                <c:pt idx="50">
                  <c:v>1967.31</c:v>
                </c:pt>
                <c:pt idx="51">
                  <c:v>1888.68</c:v>
                </c:pt>
                <c:pt idx="52">
                  <c:v>1863.95</c:v>
                </c:pt>
                <c:pt idx="53">
                  <c:v>1799.25</c:v>
                </c:pt>
                <c:pt idx="54">
                  <c:v>1799.63</c:v>
                </c:pt>
                <c:pt idx="55">
                  <c:v>1748.31</c:v>
                </c:pt>
                <c:pt idx="56">
                  <c:v>1696.77</c:v>
                </c:pt>
                <c:pt idx="57">
                  <c:v>1791.39</c:v>
                </c:pt>
                <c:pt idx="58">
                  <c:v>1832.54</c:v>
                </c:pt>
                <c:pt idx="59">
                  <c:v>1925.01</c:v>
                </c:pt>
                <c:pt idx="60">
                  <c:v>1958.91</c:v>
                </c:pt>
                <c:pt idx="61">
                  <c:v>1990.79</c:v>
                </c:pt>
                <c:pt idx="62">
                  <c:v>1987.76</c:v>
                </c:pt>
                <c:pt idx="63">
                  <c:v>1907.2</c:v>
                </c:pt>
                <c:pt idx="64">
                  <c:v>1954.5</c:v>
                </c:pt>
                <c:pt idx="65">
                  <c:v>1855.25</c:v>
                </c:pt>
                <c:pt idx="66">
                  <c:v>1837.79</c:v>
                </c:pt>
                <c:pt idx="67">
                  <c:v>1868.98</c:v>
                </c:pt>
                <c:pt idx="68">
                  <c:v>1785.46</c:v>
                </c:pt>
                <c:pt idx="69">
                  <c:v>1749.24</c:v>
                </c:pt>
                <c:pt idx="70">
                  <c:v>1683.68</c:v>
                </c:pt>
                <c:pt idx="71">
                  <c:v>1613.53</c:v>
                </c:pt>
                <c:pt idx="72">
                  <c:v>1601.14</c:v>
                </c:pt>
                <c:pt idx="73">
                  <c:v>1460.7</c:v>
                </c:pt>
                <c:pt idx="74">
                  <c:v>1426.06</c:v>
                </c:pt>
                <c:pt idx="75">
                  <c:v>1406.73</c:v>
                </c:pt>
                <c:pt idx="76">
                  <c:v>1354.28</c:v>
                </c:pt>
                <c:pt idx="77">
                  <c:v>1353.94</c:v>
                </c:pt>
                <c:pt idx="78">
                  <c:v>1283.6500000000001</c:v>
                </c:pt>
                <c:pt idx="79">
                  <c:v>1282.33</c:v>
                </c:pt>
                <c:pt idx="80">
                  <c:v>1290.8800000000001</c:v>
                </c:pt>
                <c:pt idx="81">
                  <c:v>1292.32</c:v>
                </c:pt>
                <c:pt idx="82">
                  <c:v>1222.19</c:v>
                </c:pt>
                <c:pt idx="83">
                  <c:v>1217.3599999999999</c:v>
                </c:pt>
                <c:pt idx="84">
                  <c:v>1197.1600000000001</c:v>
                </c:pt>
                <c:pt idx="85">
                  <c:v>1146.68</c:v>
                </c:pt>
                <c:pt idx="86">
                  <c:v>1100.1400000000001</c:v>
                </c:pt>
                <c:pt idx="87">
                  <c:v>975.97</c:v>
                </c:pt>
                <c:pt idx="88">
                  <c:v>902.54</c:v>
                </c:pt>
                <c:pt idx="89">
                  <c:v>840.37</c:v>
                </c:pt>
                <c:pt idx="90">
                  <c:v>763.76</c:v>
                </c:pt>
                <c:pt idx="91">
                  <c:v>692.3</c:v>
                </c:pt>
                <c:pt idx="92">
                  <c:v>690.39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E99-4787-BC42-785685211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818015"/>
        <c:axId val="115381843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Appels!$B$2</c15:sqref>
                        </c15:formulaRef>
                      </c:ext>
                    </c:extLst>
                    <c:strCache>
                      <c:ptCount val="1"/>
                      <c:pt idx="0">
                        <c:v>Groningen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Appels!$A$3:$A$97</c15:sqref>
                        </c15:formulaRef>
                      </c:ext>
                    </c:extLst>
                    <c:numCache>
                      <c:formatCode>General</c:formatCode>
                      <c:ptCount val="95"/>
                      <c:pt idx="0">
                        <c:v>1930</c:v>
                      </c:pt>
                      <c:pt idx="1">
                        <c:v>1931</c:v>
                      </c:pt>
                      <c:pt idx="2">
                        <c:v>1932</c:v>
                      </c:pt>
                      <c:pt idx="3">
                        <c:v>1933</c:v>
                      </c:pt>
                      <c:pt idx="4">
                        <c:v>1934</c:v>
                      </c:pt>
                      <c:pt idx="5">
                        <c:v>1935</c:v>
                      </c:pt>
                      <c:pt idx="6">
                        <c:v>1936</c:v>
                      </c:pt>
                      <c:pt idx="7">
                        <c:v>1937</c:v>
                      </c:pt>
                      <c:pt idx="8">
                        <c:v>1938</c:v>
                      </c:pt>
                      <c:pt idx="9">
                        <c:v>1939</c:v>
                      </c:pt>
                      <c:pt idx="10">
                        <c:v>1940</c:v>
                      </c:pt>
                      <c:pt idx="11">
                        <c:v>1941</c:v>
                      </c:pt>
                      <c:pt idx="12">
                        <c:v>1942</c:v>
                      </c:pt>
                      <c:pt idx="13">
                        <c:v>1943</c:v>
                      </c:pt>
                      <c:pt idx="14">
                        <c:v>1944</c:v>
                      </c:pt>
                      <c:pt idx="15">
                        <c:v>1945</c:v>
                      </c:pt>
                      <c:pt idx="16">
                        <c:v>1946</c:v>
                      </c:pt>
                      <c:pt idx="17">
                        <c:v>1947</c:v>
                      </c:pt>
                      <c:pt idx="18">
                        <c:v>1948</c:v>
                      </c:pt>
                      <c:pt idx="19">
                        <c:v>1949</c:v>
                      </c:pt>
                      <c:pt idx="20">
                        <c:v>1950</c:v>
                      </c:pt>
                      <c:pt idx="21">
                        <c:v>1951</c:v>
                      </c:pt>
                      <c:pt idx="22">
                        <c:v>1952</c:v>
                      </c:pt>
                      <c:pt idx="23">
                        <c:v>1953</c:v>
                      </c:pt>
                      <c:pt idx="24">
                        <c:v>1954</c:v>
                      </c:pt>
                      <c:pt idx="25">
                        <c:v>1955</c:v>
                      </c:pt>
                      <c:pt idx="26">
                        <c:v>1956</c:v>
                      </c:pt>
                      <c:pt idx="27">
                        <c:v>1957</c:v>
                      </c:pt>
                      <c:pt idx="28">
                        <c:v>1958</c:v>
                      </c:pt>
                      <c:pt idx="29">
                        <c:v>1959</c:v>
                      </c:pt>
                      <c:pt idx="30">
                        <c:v>1960</c:v>
                      </c:pt>
                      <c:pt idx="31">
                        <c:v>1961</c:v>
                      </c:pt>
                      <c:pt idx="32">
                        <c:v>1962</c:v>
                      </c:pt>
                      <c:pt idx="33">
                        <c:v>1963</c:v>
                      </c:pt>
                      <c:pt idx="34">
                        <c:v>1964</c:v>
                      </c:pt>
                      <c:pt idx="35">
                        <c:v>1965</c:v>
                      </c:pt>
                      <c:pt idx="36">
                        <c:v>1966</c:v>
                      </c:pt>
                      <c:pt idx="37">
                        <c:v>1967</c:v>
                      </c:pt>
                      <c:pt idx="38">
                        <c:v>1968</c:v>
                      </c:pt>
                      <c:pt idx="39">
                        <c:v>1969</c:v>
                      </c:pt>
                      <c:pt idx="40">
                        <c:v>1970</c:v>
                      </c:pt>
                      <c:pt idx="41">
                        <c:v>1971</c:v>
                      </c:pt>
                      <c:pt idx="42">
                        <c:v>1972</c:v>
                      </c:pt>
                      <c:pt idx="43">
                        <c:v>1973</c:v>
                      </c:pt>
                      <c:pt idx="44">
                        <c:v>1974</c:v>
                      </c:pt>
                      <c:pt idx="45">
                        <c:v>1975</c:v>
                      </c:pt>
                      <c:pt idx="46">
                        <c:v>1976</c:v>
                      </c:pt>
                      <c:pt idx="47">
                        <c:v>1977</c:v>
                      </c:pt>
                      <c:pt idx="48">
                        <c:v>1978</c:v>
                      </c:pt>
                      <c:pt idx="49">
                        <c:v>1979</c:v>
                      </c:pt>
                      <c:pt idx="50">
                        <c:v>1980</c:v>
                      </c:pt>
                      <c:pt idx="51">
                        <c:v>1981</c:v>
                      </c:pt>
                      <c:pt idx="52">
                        <c:v>1982</c:v>
                      </c:pt>
                      <c:pt idx="53">
                        <c:v>1983</c:v>
                      </c:pt>
                      <c:pt idx="54">
                        <c:v>1984</c:v>
                      </c:pt>
                      <c:pt idx="55">
                        <c:v>1985</c:v>
                      </c:pt>
                      <c:pt idx="56">
                        <c:v>1986</c:v>
                      </c:pt>
                      <c:pt idx="57">
                        <c:v>1987</c:v>
                      </c:pt>
                      <c:pt idx="58">
                        <c:v>1988</c:v>
                      </c:pt>
                      <c:pt idx="59">
                        <c:v>1989</c:v>
                      </c:pt>
                      <c:pt idx="60">
                        <c:v>1990</c:v>
                      </c:pt>
                      <c:pt idx="61">
                        <c:v>1991</c:v>
                      </c:pt>
                      <c:pt idx="62">
                        <c:v>1992</c:v>
                      </c:pt>
                      <c:pt idx="63">
                        <c:v>1993</c:v>
                      </c:pt>
                      <c:pt idx="64">
                        <c:v>1994</c:v>
                      </c:pt>
                      <c:pt idx="65">
                        <c:v>1995</c:v>
                      </c:pt>
                      <c:pt idx="66">
                        <c:v>1996</c:v>
                      </c:pt>
                      <c:pt idx="67">
                        <c:v>1997</c:v>
                      </c:pt>
                      <c:pt idx="68">
                        <c:v>1998</c:v>
                      </c:pt>
                      <c:pt idx="69">
                        <c:v>1999</c:v>
                      </c:pt>
                      <c:pt idx="70">
                        <c:v>2000</c:v>
                      </c:pt>
                      <c:pt idx="71">
                        <c:v>2001</c:v>
                      </c:pt>
                      <c:pt idx="72">
                        <c:v>2002</c:v>
                      </c:pt>
                      <c:pt idx="73">
                        <c:v>2003</c:v>
                      </c:pt>
                      <c:pt idx="74">
                        <c:v>2004</c:v>
                      </c:pt>
                      <c:pt idx="75">
                        <c:v>2005</c:v>
                      </c:pt>
                      <c:pt idx="76">
                        <c:v>2006</c:v>
                      </c:pt>
                      <c:pt idx="77">
                        <c:v>2007</c:v>
                      </c:pt>
                      <c:pt idx="78">
                        <c:v>2008</c:v>
                      </c:pt>
                      <c:pt idx="79">
                        <c:v>2009</c:v>
                      </c:pt>
                      <c:pt idx="80">
                        <c:v>2010</c:v>
                      </c:pt>
                      <c:pt idx="81">
                        <c:v>2011</c:v>
                      </c:pt>
                      <c:pt idx="82">
                        <c:v>2012</c:v>
                      </c:pt>
                      <c:pt idx="83">
                        <c:v>2013</c:v>
                      </c:pt>
                      <c:pt idx="84">
                        <c:v>2014</c:v>
                      </c:pt>
                      <c:pt idx="85">
                        <c:v>2015</c:v>
                      </c:pt>
                      <c:pt idx="86">
                        <c:v>2016</c:v>
                      </c:pt>
                      <c:pt idx="87">
                        <c:v>2017</c:v>
                      </c:pt>
                      <c:pt idx="88">
                        <c:v>2018</c:v>
                      </c:pt>
                      <c:pt idx="89">
                        <c:v>2019</c:v>
                      </c:pt>
                      <c:pt idx="90">
                        <c:v>2020</c:v>
                      </c:pt>
                      <c:pt idx="91">
                        <c:v>2021</c:v>
                      </c:pt>
                      <c:pt idx="92">
                        <c:v>2022</c:v>
                      </c:pt>
                      <c:pt idx="9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Appels!$B$3:$B$97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20">
                        <c:v>421.82</c:v>
                      </c:pt>
                      <c:pt idx="21">
                        <c:v>430.78</c:v>
                      </c:pt>
                      <c:pt idx="22">
                        <c:v>438.29</c:v>
                      </c:pt>
                      <c:pt idx="23">
                        <c:v>413.02</c:v>
                      </c:pt>
                      <c:pt idx="24">
                        <c:v>380.93</c:v>
                      </c:pt>
                      <c:pt idx="25">
                        <c:v>335.73</c:v>
                      </c:pt>
                      <c:pt idx="26">
                        <c:v>324.61</c:v>
                      </c:pt>
                      <c:pt idx="27">
                        <c:v>311.93</c:v>
                      </c:pt>
                      <c:pt idx="28">
                        <c:v>307</c:v>
                      </c:pt>
                      <c:pt idx="29">
                        <c:v>284.83</c:v>
                      </c:pt>
                      <c:pt idx="30">
                        <c:v>281.02</c:v>
                      </c:pt>
                      <c:pt idx="31">
                        <c:v>290.86</c:v>
                      </c:pt>
                      <c:pt idx="32">
                        <c:v>311.60000000000002</c:v>
                      </c:pt>
                      <c:pt idx="33">
                        <c:v>320.14999999999998</c:v>
                      </c:pt>
                      <c:pt idx="34">
                        <c:v>310.3</c:v>
                      </c:pt>
                      <c:pt idx="35">
                        <c:v>311.24</c:v>
                      </c:pt>
                      <c:pt idx="37">
                        <c:v>295.77999999999997</c:v>
                      </c:pt>
                      <c:pt idx="38">
                        <c:v>282.13</c:v>
                      </c:pt>
                      <c:pt idx="39">
                        <c:v>254.58</c:v>
                      </c:pt>
                      <c:pt idx="40">
                        <c:v>231.95</c:v>
                      </c:pt>
                      <c:pt idx="41">
                        <c:v>192.56</c:v>
                      </c:pt>
                      <c:pt idx="42">
                        <c:v>169.97</c:v>
                      </c:pt>
                      <c:pt idx="43">
                        <c:v>149.06</c:v>
                      </c:pt>
                      <c:pt idx="44">
                        <c:v>137.56</c:v>
                      </c:pt>
                      <c:pt idx="45">
                        <c:v>130.47</c:v>
                      </c:pt>
                      <c:pt idx="46">
                        <c:v>134.16999999999999</c:v>
                      </c:pt>
                      <c:pt idx="47">
                        <c:v>120.88</c:v>
                      </c:pt>
                      <c:pt idx="48">
                        <c:v>120.93</c:v>
                      </c:pt>
                      <c:pt idx="49">
                        <c:v>121.29</c:v>
                      </c:pt>
                      <c:pt idx="50">
                        <c:v>108.88</c:v>
                      </c:pt>
                      <c:pt idx="51">
                        <c:v>89.86</c:v>
                      </c:pt>
                      <c:pt idx="52">
                        <c:v>81.150000000000006</c:v>
                      </c:pt>
                      <c:pt idx="53">
                        <c:v>77.27</c:v>
                      </c:pt>
                      <c:pt idx="54">
                        <c:v>83.14</c:v>
                      </c:pt>
                      <c:pt idx="55">
                        <c:v>79.44</c:v>
                      </c:pt>
                      <c:pt idx="56">
                        <c:v>77.989999999999995</c:v>
                      </c:pt>
                      <c:pt idx="57">
                        <c:v>77.98</c:v>
                      </c:pt>
                      <c:pt idx="58">
                        <c:v>80.36</c:v>
                      </c:pt>
                      <c:pt idx="59">
                        <c:v>67.400000000000006</c:v>
                      </c:pt>
                      <c:pt idx="60">
                        <c:v>64.849999999999994</c:v>
                      </c:pt>
                      <c:pt idx="61">
                        <c:v>68.05</c:v>
                      </c:pt>
                      <c:pt idx="62">
                        <c:v>68.87</c:v>
                      </c:pt>
                      <c:pt idx="63">
                        <c:v>78.94</c:v>
                      </c:pt>
                      <c:pt idx="64">
                        <c:v>84.28</c:v>
                      </c:pt>
                      <c:pt idx="65">
                        <c:v>72.599999999999994</c:v>
                      </c:pt>
                      <c:pt idx="66">
                        <c:v>70.12</c:v>
                      </c:pt>
                      <c:pt idx="67">
                        <c:v>70.67</c:v>
                      </c:pt>
                      <c:pt idx="68">
                        <c:v>55.85</c:v>
                      </c:pt>
                      <c:pt idx="69">
                        <c:v>59.16</c:v>
                      </c:pt>
                      <c:pt idx="70">
                        <c:v>56.83</c:v>
                      </c:pt>
                      <c:pt idx="71">
                        <c:v>60.97</c:v>
                      </c:pt>
                      <c:pt idx="72">
                        <c:v>60.92</c:v>
                      </c:pt>
                      <c:pt idx="73">
                        <c:v>54.99</c:v>
                      </c:pt>
                      <c:pt idx="74">
                        <c:v>60.59</c:v>
                      </c:pt>
                      <c:pt idx="75">
                        <c:v>54.97</c:v>
                      </c:pt>
                      <c:pt idx="76">
                        <c:v>55.65</c:v>
                      </c:pt>
                      <c:pt idx="77">
                        <c:v>48.49</c:v>
                      </c:pt>
                      <c:pt idx="78">
                        <c:v>52.25</c:v>
                      </c:pt>
                      <c:pt idx="79">
                        <c:v>52.92</c:v>
                      </c:pt>
                      <c:pt idx="80">
                        <c:v>51</c:v>
                      </c:pt>
                      <c:pt idx="81">
                        <c:v>42.4</c:v>
                      </c:pt>
                      <c:pt idx="82">
                        <c:v>37.56</c:v>
                      </c:pt>
                      <c:pt idx="83">
                        <c:v>32.4</c:v>
                      </c:pt>
                      <c:pt idx="84">
                        <c:v>28.45</c:v>
                      </c:pt>
                      <c:pt idx="85">
                        <c:v>26.86</c:v>
                      </c:pt>
                      <c:pt idx="86">
                        <c:v>26.12</c:v>
                      </c:pt>
                      <c:pt idx="87">
                        <c:v>26.32</c:v>
                      </c:pt>
                      <c:pt idx="88">
                        <c:v>27.82</c:v>
                      </c:pt>
                      <c:pt idx="89">
                        <c:v>25.59</c:v>
                      </c:pt>
                      <c:pt idx="90">
                        <c:v>25.7</c:v>
                      </c:pt>
                      <c:pt idx="91">
                        <c:v>24.37</c:v>
                      </c:pt>
                      <c:pt idx="92">
                        <c:v>26.03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E99-4787-BC42-7856852113A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Appels!$C$2</c15:sqref>
                        </c15:formulaRef>
                      </c:ext>
                    </c:extLst>
                    <c:strCache>
                      <c:ptCount val="1"/>
                      <c:pt idx="0">
                        <c:v>Friesland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Appels!$A$3:$A$97</c15:sqref>
                        </c15:formulaRef>
                      </c:ext>
                    </c:extLst>
                    <c:numCache>
                      <c:formatCode>General</c:formatCode>
                      <c:ptCount val="95"/>
                      <c:pt idx="0">
                        <c:v>1930</c:v>
                      </c:pt>
                      <c:pt idx="1">
                        <c:v>1931</c:v>
                      </c:pt>
                      <c:pt idx="2">
                        <c:v>1932</c:v>
                      </c:pt>
                      <c:pt idx="3">
                        <c:v>1933</c:v>
                      </c:pt>
                      <c:pt idx="4">
                        <c:v>1934</c:v>
                      </c:pt>
                      <c:pt idx="5">
                        <c:v>1935</c:v>
                      </c:pt>
                      <c:pt idx="6">
                        <c:v>1936</c:v>
                      </c:pt>
                      <c:pt idx="7">
                        <c:v>1937</c:v>
                      </c:pt>
                      <c:pt idx="8">
                        <c:v>1938</c:v>
                      </c:pt>
                      <c:pt idx="9">
                        <c:v>1939</c:v>
                      </c:pt>
                      <c:pt idx="10">
                        <c:v>1940</c:v>
                      </c:pt>
                      <c:pt idx="11">
                        <c:v>1941</c:v>
                      </c:pt>
                      <c:pt idx="12">
                        <c:v>1942</c:v>
                      </c:pt>
                      <c:pt idx="13">
                        <c:v>1943</c:v>
                      </c:pt>
                      <c:pt idx="14">
                        <c:v>1944</c:v>
                      </c:pt>
                      <c:pt idx="15">
                        <c:v>1945</c:v>
                      </c:pt>
                      <c:pt idx="16">
                        <c:v>1946</c:v>
                      </c:pt>
                      <c:pt idx="17">
                        <c:v>1947</c:v>
                      </c:pt>
                      <c:pt idx="18">
                        <c:v>1948</c:v>
                      </c:pt>
                      <c:pt idx="19">
                        <c:v>1949</c:v>
                      </c:pt>
                      <c:pt idx="20">
                        <c:v>1950</c:v>
                      </c:pt>
                      <c:pt idx="21">
                        <c:v>1951</c:v>
                      </c:pt>
                      <c:pt idx="22">
                        <c:v>1952</c:v>
                      </c:pt>
                      <c:pt idx="23">
                        <c:v>1953</c:v>
                      </c:pt>
                      <c:pt idx="24">
                        <c:v>1954</c:v>
                      </c:pt>
                      <c:pt idx="25">
                        <c:v>1955</c:v>
                      </c:pt>
                      <c:pt idx="26">
                        <c:v>1956</c:v>
                      </c:pt>
                      <c:pt idx="27">
                        <c:v>1957</c:v>
                      </c:pt>
                      <c:pt idx="28">
                        <c:v>1958</c:v>
                      </c:pt>
                      <c:pt idx="29">
                        <c:v>1959</c:v>
                      </c:pt>
                      <c:pt idx="30">
                        <c:v>1960</c:v>
                      </c:pt>
                      <c:pt idx="31">
                        <c:v>1961</c:v>
                      </c:pt>
                      <c:pt idx="32">
                        <c:v>1962</c:v>
                      </c:pt>
                      <c:pt idx="33">
                        <c:v>1963</c:v>
                      </c:pt>
                      <c:pt idx="34">
                        <c:v>1964</c:v>
                      </c:pt>
                      <c:pt idx="35">
                        <c:v>1965</c:v>
                      </c:pt>
                      <c:pt idx="36">
                        <c:v>1966</c:v>
                      </c:pt>
                      <c:pt idx="37">
                        <c:v>1967</c:v>
                      </c:pt>
                      <c:pt idx="38">
                        <c:v>1968</c:v>
                      </c:pt>
                      <c:pt idx="39">
                        <c:v>1969</c:v>
                      </c:pt>
                      <c:pt idx="40">
                        <c:v>1970</c:v>
                      </c:pt>
                      <c:pt idx="41">
                        <c:v>1971</c:v>
                      </c:pt>
                      <c:pt idx="42">
                        <c:v>1972</c:v>
                      </c:pt>
                      <c:pt idx="43">
                        <c:v>1973</c:v>
                      </c:pt>
                      <c:pt idx="44">
                        <c:v>1974</c:v>
                      </c:pt>
                      <c:pt idx="45">
                        <c:v>1975</c:v>
                      </c:pt>
                      <c:pt idx="46">
                        <c:v>1976</c:v>
                      </c:pt>
                      <c:pt idx="47">
                        <c:v>1977</c:v>
                      </c:pt>
                      <c:pt idx="48">
                        <c:v>1978</c:v>
                      </c:pt>
                      <c:pt idx="49">
                        <c:v>1979</c:v>
                      </c:pt>
                      <c:pt idx="50">
                        <c:v>1980</c:v>
                      </c:pt>
                      <c:pt idx="51">
                        <c:v>1981</c:v>
                      </c:pt>
                      <c:pt idx="52">
                        <c:v>1982</c:v>
                      </c:pt>
                      <c:pt idx="53">
                        <c:v>1983</c:v>
                      </c:pt>
                      <c:pt idx="54">
                        <c:v>1984</c:v>
                      </c:pt>
                      <c:pt idx="55">
                        <c:v>1985</c:v>
                      </c:pt>
                      <c:pt idx="56">
                        <c:v>1986</c:v>
                      </c:pt>
                      <c:pt idx="57">
                        <c:v>1987</c:v>
                      </c:pt>
                      <c:pt idx="58">
                        <c:v>1988</c:v>
                      </c:pt>
                      <c:pt idx="59">
                        <c:v>1989</c:v>
                      </c:pt>
                      <c:pt idx="60">
                        <c:v>1990</c:v>
                      </c:pt>
                      <c:pt idx="61">
                        <c:v>1991</c:v>
                      </c:pt>
                      <c:pt idx="62">
                        <c:v>1992</c:v>
                      </c:pt>
                      <c:pt idx="63">
                        <c:v>1993</c:v>
                      </c:pt>
                      <c:pt idx="64">
                        <c:v>1994</c:v>
                      </c:pt>
                      <c:pt idx="65">
                        <c:v>1995</c:v>
                      </c:pt>
                      <c:pt idx="66">
                        <c:v>1996</c:v>
                      </c:pt>
                      <c:pt idx="67">
                        <c:v>1997</c:v>
                      </c:pt>
                      <c:pt idx="68">
                        <c:v>1998</c:v>
                      </c:pt>
                      <c:pt idx="69">
                        <c:v>1999</c:v>
                      </c:pt>
                      <c:pt idx="70">
                        <c:v>2000</c:v>
                      </c:pt>
                      <c:pt idx="71">
                        <c:v>2001</c:v>
                      </c:pt>
                      <c:pt idx="72">
                        <c:v>2002</c:v>
                      </c:pt>
                      <c:pt idx="73">
                        <c:v>2003</c:v>
                      </c:pt>
                      <c:pt idx="74">
                        <c:v>2004</c:v>
                      </c:pt>
                      <c:pt idx="75">
                        <c:v>2005</c:v>
                      </c:pt>
                      <c:pt idx="76">
                        <c:v>2006</c:v>
                      </c:pt>
                      <c:pt idx="77">
                        <c:v>2007</c:v>
                      </c:pt>
                      <c:pt idx="78">
                        <c:v>2008</c:v>
                      </c:pt>
                      <c:pt idx="79">
                        <c:v>2009</c:v>
                      </c:pt>
                      <c:pt idx="80">
                        <c:v>2010</c:v>
                      </c:pt>
                      <c:pt idx="81">
                        <c:v>2011</c:v>
                      </c:pt>
                      <c:pt idx="82">
                        <c:v>2012</c:v>
                      </c:pt>
                      <c:pt idx="83">
                        <c:v>2013</c:v>
                      </c:pt>
                      <c:pt idx="84">
                        <c:v>2014</c:v>
                      </c:pt>
                      <c:pt idx="85">
                        <c:v>2015</c:v>
                      </c:pt>
                      <c:pt idx="86">
                        <c:v>2016</c:v>
                      </c:pt>
                      <c:pt idx="87">
                        <c:v>2017</c:v>
                      </c:pt>
                      <c:pt idx="88">
                        <c:v>2018</c:v>
                      </c:pt>
                      <c:pt idx="89">
                        <c:v>2019</c:v>
                      </c:pt>
                      <c:pt idx="90">
                        <c:v>2020</c:v>
                      </c:pt>
                      <c:pt idx="91">
                        <c:v>2021</c:v>
                      </c:pt>
                      <c:pt idx="92">
                        <c:v>2022</c:v>
                      </c:pt>
                      <c:pt idx="93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Appels!$C$3:$C$97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20">
                        <c:v>248.32</c:v>
                      </c:pt>
                      <c:pt idx="21">
                        <c:v>275.06</c:v>
                      </c:pt>
                      <c:pt idx="22">
                        <c:v>275.73</c:v>
                      </c:pt>
                      <c:pt idx="23">
                        <c:v>269.95</c:v>
                      </c:pt>
                      <c:pt idx="24">
                        <c:v>263.11</c:v>
                      </c:pt>
                      <c:pt idx="25">
                        <c:v>250.95</c:v>
                      </c:pt>
                      <c:pt idx="26">
                        <c:v>249.67</c:v>
                      </c:pt>
                      <c:pt idx="27">
                        <c:v>243.25</c:v>
                      </c:pt>
                      <c:pt idx="28">
                        <c:v>226</c:v>
                      </c:pt>
                      <c:pt idx="29">
                        <c:v>214.96</c:v>
                      </c:pt>
                      <c:pt idx="30">
                        <c:v>216.2</c:v>
                      </c:pt>
                      <c:pt idx="31">
                        <c:v>213.24</c:v>
                      </c:pt>
                      <c:pt idx="32">
                        <c:v>209.29</c:v>
                      </c:pt>
                      <c:pt idx="33">
                        <c:v>193.87</c:v>
                      </c:pt>
                      <c:pt idx="34">
                        <c:v>167.92</c:v>
                      </c:pt>
                      <c:pt idx="35">
                        <c:v>162.97</c:v>
                      </c:pt>
                      <c:pt idx="37">
                        <c:v>180.78</c:v>
                      </c:pt>
                      <c:pt idx="38">
                        <c:v>175.94</c:v>
                      </c:pt>
                      <c:pt idx="39">
                        <c:v>179.15</c:v>
                      </c:pt>
                      <c:pt idx="40">
                        <c:v>181.37</c:v>
                      </c:pt>
                      <c:pt idx="41">
                        <c:v>169.42</c:v>
                      </c:pt>
                      <c:pt idx="42">
                        <c:v>163.69</c:v>
                      </c:pt>
                      <c:pt idx="43">
                        <c:v>157.99</c:v>
                      </c:pt>
                      <c:pt idx="44">
                        <c:v>153</c:v>
                      </c:pt>
                      <c:pt idx="45">
                        <c:v>157.86000000000001</c:v>
                      </c:pt>
                      <c:pt idx="46">
                        <c:v>153.51</c:v>
                      </c:pt>
                      <c:pt idx="47">
                        <c:v>143.36000000000001</c:v>
                      </c:pt>
                      <c:pt idx="48">
                        <c:v>136.22</c:v>
                      </c:pt>
                      <c:pt idx="49">
                        <c:v>118.94</c:v>
                      </c:pt>
                      <c:pt idx="50">
                        <c:v>95.63</c:v>
                      </c:pt>
                      <c:pt idx="51">
                        <c:v>80.75</c:v>
                      </c:pt>
                      <c:pt idx="52">
                        <c:v>74.849999999999994</c:v>
                      </c:pt>
                      <c:pt idx="53">
                        <c:v>67.31</c:v>
                      </c:pt>
                      <c:pt idx="54">
                        <c:v>67.709999999999994</c:v>
                      </c:pt>
                      <c:pt idx="55">
                        <c:v>66.7</c:v>
                      </c:pt>
                      <c:pt idx="56">
                        <c:v>70.430000000000007</c:v>
                      </c:pt>
                      <c:pt idx="57">
                        <c:v>65.48</c:v>
                      </c:pt>
                      <c:pt idx="58">
                        <c:v>64.58</c:v>
                      </c:pt>
                      <c:pt idx="59">
                        <c:v>68.099999999999994</c:v>
                      </c:pt>
                      <c:pt idx="60">
                        <c:v>72.16</c:v>
                      </c:pt>
                      <c:pt idx="61">
                        <c:v>71.709999999999994</c:v>
                      </c:pt>
                      <c:pt idx="62">
                        <c:v>73.62</c:v>
                      </c:pt>
                      <c:pt idx="63">
                        <c:v>73.61</c:v>
                      </c:pt>
                      <c:pt idx="64">
                        <c:v>71.83</c:v>
                      </c:pt>
                      <c:pt idx="65">
                        <c:v>56.92</c:v>
                      </c:pt>
                      <c:pt idx="66">
                        <c:v>56.75</c:v>
                      </c:pt>
                      <c:pt idx="67">
                        <c:v>56.2</c:v>
                      </c:pt>
                      <c:pt idx="68">
                        <c:v>52.49</c:v>
                      </c:pt>
                      <c:pt idx="69">
                        <c:v>52.03</c:v>
                      </c:pt>
                      <c:pt idx="70">
                        <c:v>49.93</c:v>
                      </c:pt>
                      <c:pt idx="71">
                        <c:v>46.15</c:v>
                      </c:pt>
                      <c:pt idx="72">
                        <c:v>29.35</c:v>
                      </c:pt>
                      <c:pt idx="73">
                        <c:v>29.44</c:v>
                      </c:pt>
                      <c:pt idx="74">
                        <c:v>30.74</c:v>
                      </c:pt>
                      <c:pt idx="75">
                        <c:v>28.77</c:v>
                      </c:pt>
                      <c:pt idx="76">
                        <c:v>25.24</c:v>
                      </c:pt>
                      <c:pt idx="77">
                        <c:v>30.34</c:v>
                      </c:pt>
                      <c:pt idx="78">
                        <c:v>42.08</c:v>
                      </c:pt>
                      <c:pt idx="79">
                        <c:v>28.85</c:v>
                      </c:pt>
                      <c:pt idx="80">
                        <c:v>28.54</c:v>
                      </c:pt>
                      <c:pt idx="81">
                        <c:v>19.59</c:v>
                      </c:pt>
                      <c:pt idx="82">
                        <c:v>19.43</c:v>
                      </c:pt>
                      <c:pt idx="83">
                        <c:v>13.5</c:v>
                      </c:pt>
                      <c:pt idx="84">
                        <c:v>7.51</c:v>
                      </c:pt>
                      <c:pt idx="85">
                        <c:v>9.44</c:v>
                      </c:pt>
                      <c:pt idx="86">
                        <c:v>9.36</c:v>
                      </c:pt>
                      <c:pt idx="87">
                        <c:v>9.84</c:v>
                      </c:pt>
                      <c:pt idx="88">
                        <c:v>10.88</c:v>
                      </c:pt>
                      <c:pt idx="89">
                        <c:v>11.12</c:v>
                      </c:pt>
                      <c:pt idx="90">
                        <c:v>11.09</c:v>
                      </c:pt>
                      <c:pt idx="91">
                        <c:v>11.03</c:v>
                      </c:pt>
                      <c:pt idx="92">
                        <c:v>11.76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E99-4787-BC42-7856852113A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Appels!$D$2</c15:sqref>
                        </c15:formulaRef>
                      </c:ext>
                    </c:extLst>
                    <c:strCache>
                      <c:ptCount val="1"/>
                      <c:pt idx="0">
                        <c:v>Drenthe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Appels!$A$3:$A$97</c15:sqref>
                        </c15:formulaRef>
                      </c:ext>
                    </c:extLst>
                    <c:numCache>
                      <c:formatCode>General</c:formatCode>
                      <c:ptCount val="95"/>
                      <c:pt idx="0">
                        <c:v>1930</c:v>
                      </c:pt>
                      <c:pt idx="1">
                        <c:v>1931</c:v>
                      </c:pt>
                      <c:pt idx="2">
                        <c:v>1932</c:v>
                      </c:pt>
                      <c:pt idx="3">
                        <c:v>1933</c:v>
                      </c:pt>
                      <c:pt idx="4">
                        <c:v>1934</c:v>
                      </c:pt>
                      <c:pt idx="5">
                        <c:v>1935</c:v>
                      </c:pt>
                      <c:pt idx="6">
                        <c:v>1936</c:v>
                      </c:pt>
                      <c:pt idx="7">
                        <c:v>1937</c:v>
                      </c:pt>
                      <c:pt idx="8">
                        <c:v>1938</c:v>
                      </c:pt>
                      <c:pt idx="9">
                        <c:v>1939</c:v>
                      </c:pt>
                      <c:pt idx="10">
                        <c:v>1940</c:v>
                      </c:pt>
                      <c:pt idx="11">
                        <c:v>1941</c:v>
                      </c:pt>
                      <c:pt idx="12">
                        <c:v>1942</c:v>
                      </c:pt>
                      <c:pt idx="13">
                        <c:v>1943</c:v>
                      </c:pt>
                      <c:pt idx="14">
                        <c:v>1944</c:v>
                      </c:pt>
                      <c:pt idx="15">
                        <c:v>1945</c:v>
                      </c:pt>
                      <c:pt idx="16">
                        <c:v>1946</c:v>
                      </c:pt>
                      <c:pt idx="17">
                        <c:v>1947</c:v>
                      </c:pt>
                      <c:pt idx="18">
                        <c:v>1948</c:v>
                      </c:pt>
                      <c:pt idx="19">
                        <c:v>1949</c:v>
                      </c:pt>
                      <c:pt idx="20">
                        <c:v>1950</c:v>
                      </c:pt>
                      <c:pt idx="21">
                        <c:v>1951</c:v>
                      </c:pt>
                      <c:pt idx="22">
                        <c:v>1952</c:v>
                      </c:pt>
                      <c:pt idx="23">
                        <c:v>1953</c:v>
                      </c:pt>
                      <c:pt idx="24">
                        <c:v>1954</c:v>
                      </c:pt>
                      <c:pt idx="25">
                        <c:v>1955</c:v>
                      </c:pt>
                      <c:pt idx="26">
                        <c:v>1956</c:v>
                      </c:pt>
                      <c:pt idx="27">
                        <c:v>1957</c:v>
                      </c:pt>
                      <c:pt idx="28">
                        <c:v>1958</c:v>
                      </c:pt>
                      <c:pt idx="29">
                        <c:v>1959</c:v>
                      </c:pt>
                      <c:pt idx="30">
                        <c:v>1960</c:v>
                      </c:pt>
                      <c:pt idx="31">
                        <c:v>1961</c:v>
                      </c:pt>
                      <c:pt idx="32">
                        <c:v>1962</c:v>
                      </c:pt>
                      <c:pt idx="33">
                        <c:v>1963</c:v>
                      </c:pt>
                      <c:pt idx="34">
                        <c:v>1964</c:v>
                      </c:pt>
                      <c:pt idx="35">
                        <c:v>1965</c:v>
                      </c:pt>
                      <c:pt idx="36">
                        <c:v>1966</c:v>
                      </c:pt>
                      <c:pt idx="37">
                        <c:v>1967</c:v>
                      </c:pt>
                      <c:pt idx="38">
                        <c:v>1968</c:v>
                      </c:pt>
                      <c:pt idx="39">
                        <c:v>1969</c:v>
                      </c:pt>
                      <c:pt idx="40">
                        <c:v>1970</c:v>
                      </c:pt>
                      <c:pt idx="41">
                        <c:v>1971</c:v>
                      </c:pt>
                      <c:pt idx="42">
                        <c:v>1972</c:v>
                      </c:pt>
                      <c:pt idx="43">
                        <c:v>1973</c:v>
                      </c:pt>
                      <c:pt idx="44">
                        <c:v>1974</c:v>
                      </c:pt>
                      <c:pt idx="45">
                        <c:v>1975</c:v>
                      </c:pt>
                      <c:pt idx="46">
                        <c:v>1976</c:v>
                      </c:pt>
                      <c:pt idx="47">
                        <c:v>1977</c:v>
                      </c:pt>
                      <c:pt idx="48">
                        <c:v>1978</c:v>
                      </c:pt>
                      <c:pt idx="49">
                        <c:v>1979</c:v>
                      </c:pt>
                      <c:pt idx="50">
                        <c:v>1980</c:v>
                      </c:pt>
                      <c:pt idx="51">
                        <c:v>1981</c:v>
                      </c:pt>
                      <c:pt idx="52">
                        <c:v>1982</c:v>
                      </c:pt>
                      <c:pt idx="53">
                        <c:v>1983</c:v>
                      </c:pt>
                      <c:pt idx="54">
                        <c:v>1984</c:v>
                      </c:pt>
                      <c:pt idx="55">
                        <c:v>1985</c:v>
                      </c:pt>
                      <c:pt idx="56">
                        <c:v>1986</c:v>
                      </c:pt>
                      <c:pt idx="57">
                        <c:v>1987</c:v>
                      </c:pt>
                      <c:pt idx="58">
                        <c:v>1988</c:v>
                      </c:pt>
                      <c:pt idx="59">
                        <c:v>1989</c:v>
                      </c:pt>
                      <c:pt idx="60">
                        <c:v>1990</c:v>
                      </c:pt>
                      <c:pt idx="61">
                        <c:v>1991</c:v>
                      </c:pt>
                      <c:pt idx="62">
                        <c:v>1992</c:v>
                      </c:pt>
                      <c:pt idx="63">
                        <c:v>1993</c:v>
                      </c:pt>
                      <c:pt idx="64">
                        <c:v>1994</c:v>
                      </c:pt>
                      <c:pt idx="65">
                        <c:v>1995</c:v>
                      </c:pt>
                      <c:pt idx="66">
                        <c:v>1996</c:v>
                      </c:pt>
                      <c:pt idx="67">
                        <c:v>1997</c:v>
                      </c:pt>
                      <c:pt idx="68">
                        <c:v>1998</c:v>
                      </c:pt>
                      <c:pt idx="69">
                        <c:v>1999</c:v>
                      </c:pt>
                      <c:pt idx="70">
                        <c:v>2000</c:v>
                      </c:pt>
                      <c:pt idx="71">
                        <c:v>2001</c:v>
                      </c:pt>
                      <c:pt idx="72">
                        <c:v>2002</c:v>
                      </c:pt>
                      <c:pt idx="73">
                        <c:v>2003</c:v>
                      </c:pt>
                      <c:pt idx="74">
                        <c:v>2004</c:v>
                      </c:pt>
                      <c:pt idx="75">
                        <c:v>2005</c:v>
                      </c:pt>
                      <c:pt idx="76">
                        <c:v>2006</c:v>
                      </c:pt>
                      <c:pt idx="77">
                        <c:v>2007</c:v>
                      </c:pt>
                      <c:pt idx="78">
                        <c:v>2008</c:v>
                      </c:pt>
                      <c:pt idx="79">
                        <c:v>2009</c:v>
                      </c:pt>
                      <c:pt idx="80">
                        <c:v>2010</c:v>
                      </c:pt>
                      <c:pt idx="81">
                        <c:v>2011</c:v>
                      </c:pt>
                      <c:pt idx="82">
                        <c:v>2012</c:v>
                      </c:pt>
                      <c:pt idx="83">
                        <c:v>2013</c:v>
                      </c:pt>
                      <c:pt idx="84">
                        <c:v>2014</c:v>
                      </c:pt>
                      <c:pt idx="85">
                        <c:v>2015</c:v>
                      </c:pt>
                      <c:pt idx="86">
                        <c:v>2016</c:v>
                      </c:pt>
                      <c:pt idx="87">
                        <c:v>2017</c:v>
                      </c:pt>
                      <c:pt idx="88">
                        <c:v>2018</c:v>
                      </c:pt>
                      <c:pt idx="89">
                        <c:v>2019</c:v>
                      </c:pt>
                      <c:pt idx="90">
                        <c:v>2020</c:v>
                      </c:pt>
                      <c:pt idx="91">
                        <c:v>2021</c:v>
                      </c:pt>
                      <c:pt idx="92">
                        <c:v>2022</c:v>
                      </c:pt>
                      <c:pt idx="93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Appels!$D$3:$D$97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20">
                        <c:v>153.47</c:v>
                      </c:pt>
                      <c:pt idx="21">
                        <c:v>139.99</c:v>
                      </c:pt>
                      <c:pt idx="22">
                        <c:v>119.94</c:v>
                      </c:pt>
                      <c:pt idx="23">
                        <c:v>116.78</c:v>
                      </c:pt>
                      <c:pt idx="24">
                        <c:v>84.28</c:v>
                      </c:pt>
                      <c:pt idx="25">
                        <c:v>88.33</c:v>
                      </c:pt>
                      <c:pt idx="26">
                        <c:v>89.36</c:v>
                      </c:pt>
                      <c:pt idx="27">
                        <c:v>78.52</c:v>
                      </c:pt>
                      <c:pt idx="28">
                        <c:v>96</c:v>
                      </c:pt>
                      <c:pt idx="29">
                        <c:v>89.91</c:v>
                      </c:pt>
                      <c:pt idx="30">
                        <c:v>87.63</c:v>
                      </c:pt>
                      <c:pt idx="31">
                        <c:v>88.49</c:v>
                      </c:pt>
                      <c:pt idx="32">
                        <c:v>87.27</c:v>
                      </c:pt>
                      <c:pt idx="33">
                        <c:v>72.06</c:v>
                      </c:pt>
                      <c:pt idx="34">
                        <c:v>74.63</c:v>
                      </c:pt>
                      <c:pt idx="35">
                        <c:v>58.85</c:v>
                      </c:pt>
                      <c:pt idx="37">
                        <c:v>42.9</c:v>
                      </c:pt>
                      <c:pt idx="38">
                        <c:v>37.82</c:v>
                      </c:pt>
                      <c:pt idx="39">
                        <c:v>34.01</c:v>
                      </c:pt>
                      <c:pt idx="40">
                        <c:v>30.61</c:v>
                      </c:pt>
                      <c:pt idx="41">
                        <c:v>3.47</c:v>
                      </c:pt>
                      <c:pt idx="42">
                        <c:v>2.56</c:v>
                      </c:pt>
                      <c:pt idx="43">
                        <c:v>1.5</c:v>
                      </c:pt>
                      <c:pt idx="44">
                        <c:v>1.2</c:v>
                      </c:pt>
                      <c:pt idx="45">
                        <c:v>1.36</c:v>
                      </c:pt>
                      <c:pt idx="46">
                        <c:v>0.49</c:v>
                      </c:pt>
                      <c:pt idx="47">
                        <c:v>1.01</c:v>
                      </c:pt>
                      <c:pt idx="48">
                        <c:v>0.97</c:v>
                      </c:pt>
                      <c:pt idx="49">
                        <c:v>0.67</c:v>
                      </c:pt>
                      <c:pt idx="50">
                        <c:v>1.65</c:v>
                      </c:pt>
                      <c:pt idx="51">
                        <c:v>1.62</c:v>
                      </c:pt>
                      <c:pt idx="52">
                        <c:v>1.63</c:v>
                      </c:pt>
                      <c:pt idx="53">
                        <c:v>1.61</c:v>
                      </c:pt>
                      <c:pt idx="54">
                        <c:v>1.23</c:v>
                      </c:pt>
                      <c:pt idx="55">
                        <c:v>2.0099999999999998</c:v>
                      </c:pt>
                      <c:pt idx="56">
                        <c:v>2.86</c:v>
                      </c:pt>
                      <c:pt idx="57">
                        <c:v>2.82</c:v>
                      </c:pt>
                      <c:pt idx="58">
                        <c:v>2.0499999999999998</c:v>
                      </c:pt>
                      <c:pt idx="59">
                        <c:v>1.44</c:v>
                      </c:pt>
                      <c:pt idx="60">
                        <c:v>2.23</c:v>
                      </c:pt>
                      <c:pt idx="61">
                        <c:v>1.24</c:v>
                      </c:pt>
                      <c:pt idx="62">
                        <c:v>1.28</c:v>
                      </c:pt>
                      <c:pt idx="63">
                        <c:v>1.37</c:v>
                      </c:pt>
                      <c:pt idx="64">
                        <c:v>1.43</c:v>
                      </c:pt>
                      <c:pt idx="65">
                        <c:v>1.45</c:v>
                      </c:pt>
                      <c:pt idx="66">
                        <c:v>0.36</c:v>
                      </c:pt>
                      <c:pt idx="67">
                        <c:v>1.3</c:v>
                      </c:pt>
                      <c:pt idx="68">
                        <c:v>6.56</c:v>
                      </c:pt>
                      <c:pt idx="69">
                        <c:v>6.67</c:v>
                      </c:pt>
                      <c:pt idx="70">
                        <c:v>6.34</c:v>
                      </c:pt>
                      <c:pt idx="71">
                        <c:v>6.35</c:v>
                      </c:pt>
                      <c:pt idx="72">
                        <c:v>7.54</c:v>
                      </c:pt>
                      <c:pt idx="73">
                        <c:v>5.0599999999999996</c:v>
                      </c:pt>
                      <c:pt idx="74">
                        <c:v>6.79</c:v>
                      </c:pt>
                      <c:pt idx="75">
                        <c:v>6.78</c:v>
                      </c:pt>
                      <c:pt idx="76">
                        <c:v>8.43</c:v>
                      </c:pt>
                      <c:pt idx="77">
                        <c:v>7.15</c:v>
                      </c:pt>
                      <c:pt idx="78">
                        <c:v>6.84</c:v>
                      </c:pt>
                      <c:pt idx="79">
                        <c:v>5.97</c:v>
                      </c:pt>
                      <c:pt idx="80">
                        <c:v>4.43</c:v>
                      </c:pt>
                      <c:pt idx="81">
                        <c:v>2.14</c:v>
                      </c:pt>
                      <c:pt idx="82">
                        <c:v>0.76</c:v>
                      </c:pt>
                      <c:pt idx="83">
                        <c:v>0.7</c:v>
                      </c:pt>
                      <c:pt idx="84">
                        <c:v>2.88</c:v>
                      </c:pt>
                      <c:pt idx="85">
                        <c:v>0.35</c:v>
                      </c:pt>
                      <c:pt idx="86">
                        <c:v>0.35</c:v>
                      </c:pt>
                      <c:pt idx="87">
                        <c:v>1.72</c:v>
                      </c:pt>
                      <c:pt idx="88">
                        <c:v>1.8</c:v>
                      </c:pt>
                      <c:pt idx="89">
                        <c:v>1.8</c:v>
                      </c:pt>
                      <c:pt idx="90">
                        <c:v>1.75</c:v>
                      </c:pt>
                      <c:pt idx="91">
                        <c:v>2.77</c:v>
                      </c:pt>
                      <c:pt idx="92">
                        <c:v>2.81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E99-4787-BC42-7856852113A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Appels!$E$2</c15:sqref>
                        </c15:formulaRef>
                      </c:ext>
                    </c:extLst>
                    <c:strCache>
                      <c:ptCount val="1"/>
                      <c:pt idx="0">
                        <c:v>Overijssel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Appels!$A$3:$A$97</c15:sqref>
                        </c15:formulaRef>
                      </c:ext>
                    </c:extLst>
                    <c:numCache>
                      <c:formatCode>General</c:formatCode>
                      <c:ptCount val="95"/>
                      <c:pt idx="0">
                        <c:v>1930</c:v>
                      </c:pt>
                      <c:pt idx="1">
                        <c:v>1931</c:v>
                      </c:pt>
                      <c:pt idx="2">
                        <c:v>1932</c:v>
                      </c:pt>
                      <c:pt idx="3">
                        <c:v>1933</c:v>
                      </c:pt>
                      <c:pt idx="4">
                        <c:v>1934</c:v>
                      </c:pt>
                      <c:pt idx="5">
                        <c:v>1935</c:v>
                      </c:pt>
                      <c:pt idx="6">
                        <c:v>1936</c:v>
                      </c:pt>
                      <c:pt idx="7">
                        <c:v>1937</c:v>
                      </c:pt>
                      <c:pt idx="8">
                        <c:v>1938</c:v>
                      </c:pt>
                      <c:pt idx="9">
                        <c:v>1939</c:v>
                      </c:pt>
                      <c:pt idx="10">
                        <c:v>1940</c:v>
                      </c:pt>
                      <c:pt idx="11">
                        <c:v>1941</c:v>
                      </c:pt>
                      <c:pt idx="12">
                        <c:v>1942</c:v>
                      </c:pt>
                      <c:pt idx="13">
                        <c:v>1943</c:v>
                      </c:pt>
                      <c:pt idx="14">
                        <c:v>1944</c:v>
                      </c:pt>
                      <c:pt idx="15">
                        <c:v>1945</c:v>
                      </c:pt>
                      <c:pt idx="16">
                        <c:v>1946</c:v>
                      </c:pt>
                      <c:pt idx="17">
                        <c:v>1947</c:v>
                      </c:pt>
                      <c:pt idx="18">
                        <c:v>1948</c:v>
                      </c:pt>
                      <c:pt idx="19">
                        <c:v>1949</c:v>
                      </c:pt>
                      <c:pt idx="20">
                        <c:v>1950</c:v>
                      </c:pt>
                      <c:pt idx="21">
                        <c:v>1951</c:v>
                      </c:pt>
                      <c:pt idx="22">
                        <c:v>1952</c:v>
                      </c:pt>
                      <c:pt idx="23">
                        <c:v>1953</c:v>
                      </c:pt>
                      <c:pt idx="24">
                        <c:v>1954</c:v>
                      </c:pt>
                      <c:pt idx="25">
                        <c:v>1955</c:v>
                      </c:pt>
                      <c:pt idx="26">
                        <c:v>1956</c:v>
                      </c:pt>
                      <c:pt idx="27">
                        <c:v>1957</c:v>
                      </c:pt>
                      <c:pt idx="28">
                        <c:v>1958</c:v>
                      </c:pt>
                      <c:pt idx="29">
                        <c:v>1959</c:v>
                      </c:pt>
                      <c:pt idx="30">
                        <c:v>1960</c:v>
                      </c:pt>
                      <c:pt idx="31">
                        <c:v>1961</c:v>
                      </c:pt>
                      <c:pt idx="32">
                        <c:v>1962</c:v>
                      </c:pt>
                      <c:pt idx="33">
                        <c:v>1963</c:v>
                      </c:pt>
                      <c:pt idx="34">
                        <c:v>1964</c:v>
                      </c:pt>
                      <c:pt idx="35">
                        <c:v>1965</c:v>
                      </c:pt>
                      <c:pt idx="36">
                        <c:v>1966</c:v>
                      </c:pt>
                      <c:pt idx="37">
                        <c:v>1967</c:v>
                      </c:pt>
                      <c:pt idx="38">
                        <c:v>1968</c:v>
                      </c:pt>
                      <c:pt idx="39">
                        <c:v>1969</c:v>
                      </c:pt>
                      <c:pt idx="40">
                        <c:v>1970</c:v>
                      </c:pt>
                      <c:pt idx="41">
                        <c:v>1971</c:v>
                      </c:pt>
                      <c:pt idx="42">
                        <c:v>1972</c:v>
                      </c:pt>
                      <c:pt idx="43">
                        <c:v>1973</c:v>
                      </c:pt>
                      <c:pt idx="44">
                        <c:v>1974</c:v>
                      </c:pt>
                      <c:pt idx="45">
                        <c:v>1975</c:v>
                      </c:pt>
                      <c:pt idx="46">
                        <c:v>1976</c:v>
                      </c:pt>
                      <c:pt idx="47">
                        <c:v>1977</c:v>
                      </c:pt>
                      <c:pt idx="48">
                        <c:v>1978</c:v>
                      </c:pt>
                      <c:pt idx="49">
                        <c:v>1979</c:v>
                      </c:pt>
                      <c:pt idx="50">
                        <c:v>1980</c:v>
                      </c:pt>
                      <c:pt idx="51">
                        <c:v>1981</c:v>
                      </c:pt>
                      <c:pt idx="52">
                        <c:v>1982</c:v>
                      </c:pt>
                      <c:pt idx="53">
                        <c:v>1983</c:v>
                      </c:pt>
                      <c:pt idx="54">
                        <c:v>1984</c:v>
                      </c:pt>
                      <c:pt idx="55">
                        <c:v>1985</c:v>
                      </c:pt>
                      <c:pt idx="56">
                        <c:v>1986</c:v>
                      </c:pt>
                      <c:pt idx="57">
                        <c:v>1987</c:v>
                      </c:pt>
                      <c:pt idx="58">
                        <c:v>1988</c:v>
                      </c:pt>
                      <c:pt idx="59">
                        <c:v>1989</c:v>
                      </c:pt>
                      <c:pt idx="60">
                        <c:v>1990</c:v>
                      </c:pt>
                      <c:pt idx="61">
                        <c:v>1991</c:v>
                      </c:pt>
                      <c:pt idx="62">
                        <c:v>1992</c:v>
                      </c:pt>
                      <c:pt idx="63">
                        <c:v>1993</c:v>
                      </c:pt>
                      <c:pt idx="64">
                        <c:v>1994</c:v>
                      </c:pt>
                      <c:pt idx="65">
                        <c:v>1995</c:v>
                      </c:pt>
                      <c:pt idx="66">
                        <c:v>1996</c:v>
                      </c:pt>
                      <c:pt idx="67">
                        <c:v>1997</c:v>
                      </c:pt>
                      <c:pt idx="68">
                        <c:v>1998</c:v>
                      </c:pt>
                      <c:pt idx="69">
                        <c:v>1999</c:v>
                      </c:pt>
                      <c:pt idx="70">
                        <c:v>2000</c:v>
                      </c:pt>
                      <c:pt idx="71">
                        <c:v>2001</c:v>
                      </c:pt>
                      <c:pt idx="72">
                        <c:v>2002</c:v>
                      </c:pt>
                      <c:pt idx="73">
                        <c:v>2003</c:v>
                      </c:pt>
                      <c:pt idx="74">
                        <c:v>2004</c:v>
                      </c:pt>
                      <c:pt idx="75">
                        <c:v>2005</c:v>
                      </c:pt>
                      <c:pt idx="76">
                        <c:v>2006</c:v>
                      </c:pt>
                      <c:pt idx="77">
                        <c:v>2007</c:v>
                      </c:pt>
                      <c:pt idx="78">
                        <c:v>2008</c:v>
                      </c:pt>
                      <c:pt idx="79">
                        <c:v>2009</c:v>
                      </c:pt>
                      <c:pt idx="80">
                        <c:v>2010</c:v>
                      </c:pt>
                      <c:pt idx="81">
                        <c:v>2011</c:v>
                      </c:pt>
                      <c:pt idx="82">
                        <c:v>2012</c:v>
                      </c:pt>
                      <c:pt idx="83">
                        <c:v>2013</c:v>
                      </c:pt>
                      <c:pt idx="84">
                        <c:v>2014</c:v>
                      </c:pt>
                      <c:pt idx="85">
                        <c:v>2015</c:v>
                      </c:pt>
                      <c:pt idx="86">
                        <c:v>2016</c:v>
                      </c:pt>
                      <c:pt idx="87">
                        <c:v>2017</c:v>
                      </c:pt>
                      <c:pt idx="88">
                        <c:v>2018</c:v>
                      </c:pt>
                      <c:pt idx="89">
                        <c:v>2019</c:v>
                      </c:pt>
                      <c:pt idx="90">
                        <c:v>2020</c:v>
                      </c:pt>
                      <c:pt idx="91">
                        <c:v>2021</c:v>
                      </c:pt>
                      <c:pt idx="92">
                        <c:v>2022</c:v>
                      </c:pt>
                      <c:pt idx="93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Appels!$E$3:$E$97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20">
                        <c:v>1093.19</c:v>
                      </c:pt>
                      <c:pt idx="21">
                        <c:v>1262.69</c:v>
                      </c:pt>
                      <c:pt idx="22">
                        <c:v>1263.22</c:v>
                      </c:pt>
                      <c:pt idx="23">
                        <c:v>1180.8499999999999</c:v>
                      </c:pt>
                      <c:pt idx="24">
                        <c:v>1175.55</c:v>
                      </c:pt>
                      <c:pt idx="25">
                        <c:v>1018.9</c:v>
                      </c:pt>
                      <c:pt idx="26">
                        <c:v>1043.1300000000001</c:v>
                      </c:pt>
                      <c:pt idx="27">
                        <c:v>1017.29</c:v>
                      </c:pt>
                      <c:pt idx="28">
                        <c:v>864</c:v>
                      </c:pt>
                      <c:pt idx="29">
                        <c:v>784.96</c:v>
                      </c:pt>
                      <c:pt idx="30">
                        <c:v>700.23</c:v>
                      </c:pt>
                      <c:pt idx="31">
                        <c:v>653.79999999999995</c:v>
                      </c:pt>
                      <c:pt idx="32">
                        <c:v>582.14</c:v>
                      </c:pt>
                      <c:pt idx="33">
                        <c:v>508.39</c:v>
                      </c:pt>
                      <c:pt idx="34">
                        <c:v>433.52</c:v>
                      </c:pt>
                      <c:pt idx="35">
                        <c:v>358.21</c:v>
                      </c:pt>
                      <c:pt idx="37">
                        <c:v>279.02999999999997</c:v>
                      </c:pt>
                      <c:pt idx="38">
                        <c:v>259.56</c:v>
                      </c:pt>
                      <c:pt idx="39">
                        <c:v>218.35</c:v>
                      </c:pt>
                      <c:pt idx="40">
                        <c:v>184.87</c:v>
                      </c:pt>
                      <c:pt idx="41">
                        <c:v>161.57</c:v>
                      </c:pt>
                      <c:pt idx="42">
                        <c:v>151.88</c:v>
                      </c:pt>
                      <c:pt idx="43">
                        <c:v>143.22999999999999</c:v>
                      </c:pt>
                      <c:pt idx="44">
                        <c:v>143.78</c:v>
                      </c:pt>
                      <c:pt idx="45">
                        <c:v>140.52000000000001</c:v>
                      </c:pt>
                      <c:pt idx="46">
                        <c:v>133.97999999999999</c:v>
                      </c:pt>
                      <c:pt idx="47">
                        <c:v>107.87</c:v>
                      </c:pt>
                      <c:pt idx="48">
                        <c:v>103.3</c:v>
                      </c:pt>
                      <c:pt idx="49">
                        <c:v>95.11</c:v>
                      </c:pt>
                      <c:pt idx="50">
                        <c:v>85.53</c:v>
                      </c:pt>
                      <c:pt idx="51">
                        <c:v>69.3</c:v>
                      </c:pt>
                      <c:pt idx="52">
                        <c:v>77.77</c:v>
                      </c:pt>
                      <c:pt idx="53">
                        <c:v>74.03</c:v>
                      </c:pt>
                      <c:pt idx="54">
                        <c:v>68.62</c:v>
                      </c:pt>
                      <c:pt idx="55">
                        <c:v>63.58</c:v>
                      </c:pt>
                      <c:pt idx="56">
                        <c:v>47.35</c:v>
                      </c:pt>
                      <c:pt idx="57">
                        <c:v>52.42</c:v>
                      </c:pt>
                      <c:pt idx="58">
                        <c:v>48</c:v>
                      </c:pt>
                      <c:pt idx="59">
                        <c:v>40.409999999999997</c:v>
                      </c:pt>
                      <c:pt idx="60">
                        <c:v>43.65</c:v>
                      </c:pt>
                      <c:pt idx="61">
                        <c:v>52.8</c:v>
                      </c:pt>
                      <c:pt idx="62">
                        <c:v>58.03</c:v>
                      </c:pt>
                      <c:pt idx="63">
                        <c:v>56.15</c:v>
                      </c:pt>
                      <c:pt idx="64">
                        <c:v>55.41</c:v>
                      </c:pt>
                      <c:pt idx="65">
                        <c:v>59.35</c:v>
                      </c:pt>
                      <c:pt idx="66">
                        <c:v>55.64</c:v>
                      </c:pt>
                      <c:pt idx="67">
                        <c:v>65.27</c:v>
                      </c:pt>
                      <c:pt idx="68">
                        <c:v>63.8</c:v>
                      </c:pt>
                      <c:pt idx="69">
                        <c:v>56.07</c:v>
                      </c:pt>
                      <c:pt idx="70">
                        <c:v>48.9</c:v>
                      </c:pt>
                      <c:pt idx="71">
                        <c:v>52.01</c:v>
                      </c:pt>
                      <c:pt idx="72">
                        <c:v>49.05</c:v>
                      </c:pt>
                      <c:pt idx="73">
                        <c:v>50.41</c:v>
                      </c:pt>
                      <c:pt idx="74">
                        <c:v>63.97</c:v>
                      </c:pt>
                      <c:pt idx="75">
                        <c:v>44.95</c:v>
                      </c:pt>
                      <c:pt idx="76">
                        <c:v>42.64</c:v>
                      </c:pt>
                      <c:pt idx="77">
                        <c:v>55.42</c:v>
                      </c:pt>
                      <c:pt idx="78">
                        <c:v>41.96</c:v>
                      </c:pt>
                      <c:pt idx="79">
                        <c:v>40.64</c:v>
                      </c:pt>
                      <c:pt idx="80">
                        <c:v>35.33</c:v>
                      </c:pt>
                      <c:pt idx="81">
                        <c:v>25.16</c:v>
                      </c:pt>
                      <c:pt idx="82">
                        <c:v>19.22</c:v>
                      </c:pt>
                      <c:pt idx="83">
                        <c:v>24.82</c:v>
                      </c:pt>
                      <c:pt idx="84">
                        <c:v>33.200000000000003</c:v>
                      </c:pt>
                      <c:pt idx="85">
                        <c:v>36.200000000000003</c:v>
                      </c:pt>
                      <c:pt idx="86">
                        <c:v>30.51</c:v>
                      </c:pt>
                      <c:pt idx="87">
                        <c:v>29</c:v>
                      </c:pt>
                      <c:pt idx="88">
                        <c:v>28.77</c:v>
                      </c:pt>
                      <c:pt idx="89">
                        <c:v>29.09</c:v>
                      </c:pt>
                      <c:pt idx="90">
                        <c:v>19.170000000000002</c:v>
                      </c:pt>
                      <c:pt idx="91">
                        <c:v>13.57</c:v>
                      </c:pt>
                      <c:pt idx="92">
                        <c:v>13.37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E99-4787-BC42-7856852113A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Appels!$F$2</c15:sqref>
                        </c15:formulaRef>
                      </c:ext>
                    </c:extLst>
                    <c:strCache>
                      <c:ptCount val="1"/>
                      <c:pt idx="0">
                        <c:v>Flevoland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Appels!$A$3:$A$97</c15:sqref>
                        </c15:formulaRef>
                      </c:ext>
                    </c:extLst>
                    <c:numCache>
                      <c:formatCode>General</c:formatCode>
                      <c:ptCount val="95"/>
                      <c:pt idx="0">
                        <c:v>1930</c:v>
                      </c:pt>
                      <c:pt idx="1">
                        <c:v>1931</c:v>
                      </c:pt>
                      <c:pt idx="2">
                        <c:v>1932</c:v>
                      </c:pt>
                      <c:pt idx="3">
                        <c:v>1933</c:v>
                      </c:pt>
                      <c:pt idx="4">
                        <c:v>1934</c:v>
                      </c:pt>
                      <c:pt idx="5">
                        <c:v>1935</c:v>
                      </c:pt>
                      <c:pt idx="6">
                        <c:v>1936</c:v>
                      </c:pt>
                      <c:pt idx="7">
                        <c:v>1937</c:v>
                      </c:pt>
                      <c:pt idx="8">
                        <c:v>1938</c:v>
                      </c:pt>
                      <c:pt idx="9">
                        <c:v>1939</c:v>
                      </c:pt>
                      <c:pt idx="10">
                        <c:v>1940</c:v>
                      </c:pt>
                      <c:pt idx="11">
                        <c:v>1941</c:v>
                      </c:pt>
                      <c:pt idx="12">
                        <c:v>1942</c:v>
                      </c:pt>
                      <c:pt idx="13">
                        <c:v>1943</c:v>
                      </c:pt>
                      <c:pt idx="14">
                        <c:v>1944</c:v>
                      </c:pt>
                      <c:pt idx="15">
                        <c:v>1945</c:v>
                      </c:pt>
                      <c:pt idx="16">
                        <c:v>1946</c:v>
                      </c:pt>
                      <c:pt idx="17">
                        <c:v>1947</c:v>
                      </c:pt>
                      <c:pt idx="18">
                        <c:v>1948</c:v>
                      </c:pt>
                      <c:pt idx="19">
                        <c:v>1949</c:v>
                      </c:pt>
                      <c:pt idx="20">
                        <c:v>1950</c:v>
                      </c:pt>
                      <c:pt idx="21">
                        <c:v>1951</c:v>
                      </c:pt>
                      <c:pt idx="22">
                        <c:v>1952</c:v>
                      </c:pt>
                      <c:pt idx="23">
                        <c:v>1953</c:v>
                      </c:pt>
                      <c:pt idx="24">
                        <c:v>1954</c:v>
                      </c:pt>
                      <c:pt idx="25">
                        <c:v>1955</c:v>
                      </c:pt>
                      <c:pt idx="26">
                        <c:v>1956</c:v>
                      </c:pt>
                      <c:pt idx="27">
                        <c:v>1957</c:v>
                      </c:pt>
                      <c:pt idx="28">
                        <c:v>1958</c:v>
                      </c:pt>
                      <c:pt idx="29">
                        <c:v>1959</c:v>
                      </c:pt>
                      <c:pt idx="30">
                        <c:v>1960</c:v>
                      </c:pt>
                      <c:pt idx="31">
                        <c:v>1961</c:v>
                      </c:pt>
                      <c:pt idx="32">
                        <c:v>1962</c:v>
                      </c:pt>
                      <c:pt idx="33">
                        <c:v>1963</c:v>
                      </c:pt>
                      <c:pt idx="34">
                        <c:v>1964</c:v>
                      </c:pt>
                      <c:pt idx="35">
                        <c:v>1965</c:v>
                      </c:pt>
                      <c:pt idx="36">
                        <c:v>1966</c:v>
                      </c:pt>
                      <c:pt idx="37">
                        <c:v>1967</c:v>
                      </c:pt>
                      <c:pt idx="38">
                        <c:v>1968</c:v>
                      </c:pt>
                      <c:pt idx="39">
                        <c:v>1969</c:v>
                      </c:pt>
                      <c:pt idx="40">
                        <c:v>1970</c:v>
                      </c:pt>
                      <c:pt idx="41">
                        <c:v>1971</c:v>
                      </c:pt>
                      <c:pt idx="42">
                        <c:v>1972</c:v>
                      </c:pt>
                      <c:pt idx="43">
                        <c:v>1973</c:v>
                      </c:pt>
                      <c:pt idx="44">
                        <c:v>1974</c:v>
                      </c:pt>
                      <c:pt idx="45">
                        <c:v>1975</c:v>
                      </c:pt>
                      <c:pt idx="46">
                        <c:v>1976</c:v>
                      </c:pt>
                      <c:pt idx="47">
                        <c:v>1977</c:v>
                      </c:pt>
                      <c:pt idx="48">
                        <c:v>1978</c:v>
                      </c:pt>
                      <c:pt idx="49">
                        <c:v>1979</c:v>
                      </c:pt>
                      <c:pt idx="50">
                        <c:v>1980</c:v>
                      </c:pt>
                      <c:pt idx="51">
                        <c:v>1981</c:v>
                      </c:pt>
                      <c:pt idx="52">
                        <c:v>1982</c:v>
                      </c:pt>
                      <c:pt idx="53">
                        <c:v>1983</c:v>
                      </c:pt>
                      <c:pt idx="54">
                        <c:v>1984</c:v>
                      </c:pt>
                      <c:pt idx="55">
                        <c:v>1985</c:v>
                      </c:pt>
                      <c:pt idx="56">
                        <c:v>1986</c:v>
                      </c:pt>
                      <c:pt idx="57">
                        <c:v>1987</c:v>
                      </c:pt>
                      <c:pt idx="58">
                        <c:v>1988</c:v>
                      </c:pt>
                      <c:pt idx="59">
                        <c:v>1989</c:v>
                      </c:pt>
                      <c:pt idx="60">
                        <c:v>1990</c:v>
                      </c:pt>
                      <c:pt idx="61">
                        <c:v>1991</c:v>
                      </c:pt>
                      <c:pt idx="62">
                        <c:v>1992</c:v>
                      </c:pt>
                      <c:pt idx="63">
                        <c:v>1993</c:v>
                      </c:pt>
                      <c:pt idx="64">
                        <c:v>1994</c:v>
                      </c:pt>
                      <c:pt idx="65">
                        <c:v>1995</c:v>
                      </c:pt>
                      <c:pt idx="66">
                        <c:v>1996</c:v>
                      </c:pt>
                      <c:pt idx="67">
                        <c:v>1997</c:v>
                      </c:pt>
                      <c:pt idx="68">
                        <c:v>1998</c:v>
                      </c:pt>
                      <c:pt idx="69">
                        <c:v>1999</c:v>
                      </c:pt>
                      <c:pt idx="70">
                        <c:v>2000</c:v>
                      </c:pt>
                      <c:pt idx="71">
                        <c:v>2001</c:v>
                      </c:pt>
                      <c:pt idx="72">
                        <c:v>2002</c:v>
                      </c:pt>
                      <c:pt idx="73">
                        <c:v>2003</c:v>
                      </c:pt>
                      <c:pt idx="74">
                        <c:v>2004</c:v>
                      </c:pt>
                      <c:pt idx="75">
                        <c:v>2005</c:v>
                      </c:pt>
                      <c:pt idx="76">
                        <c:v>2006</c:v>
                      </c:pt>
                      <c:pt idx="77">
                        <c:v>2007</c:v>
                      </c:pt>
                      <c:pt idx="78">
                        <c:v>2008</c:v>
                      </c:pt>
                      <c:pt idx="79">
                        <c:v>2009</c:v>
                      </c:pt>
                      <c:pt idx="80">
                        <c:v>2010</c:v>
                      </c:pt>
                      <c:pt idx="81">
                        <c:v>2011</c:v>
                      </c:pt>
                      <c:pt idx="82">
                        <c:v>2012</c:v>
                      </c:pt>
                      <c:pt idx="83">
                        <c:v>2013</c:v>
                      </c:pt>
                      <c:pt idx="84">
                        <c:v>2014</c:v>
                      </c:pt>
                      <c:pt idx="85">
                        <c:v>2015</c:v>
                      </c:pt>
                      <c:pt idx="86">
                        <c:v>2016</c:v>
                      </c:pt>
                      <c:pt idx="87">
                        <c:v>2017</c:v>
                      </c:pt>
                      <c:pt idx="88">
                        <c:v>2018</c:v>
                      </c:pt>
                      <c:pt idx="89">
                        <c:v>2019</c:v>
                      </c:pt>
                      <c:pt idx="90">
                        <c:v>2020</c:v>
                      </c:pt>
                      <c:pt idx="91">
                        <c:v>2021</c:v>
                      </c:pt>
                      <c:pt idx="92">
                        <c:v>2022</c:v>
                      </c:pt>
                      <c:pt idx="93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Appels!$F$3:$F$97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28">
                        <c:v>243</c:v>
                      </c:pt>
                      <c:pt idx="29">
                        <c:v>326.60000000000002</c:v>
                      </c:pt>
                      <c:pt idx="30">
                        <c:v>378.43</c:v>
                      </c:pt>
                      <c:pt idx="31">
                        <c:v>452.87</c:v>
                      </c:pt>
                      <c:pt idx="32">
                        <c:v>509.1</c:v>
                      </c:pt>
                      <c:pt idx="33">
                        <c:v>636.15</c:v>
                      </c:pt>
                      <c:pt idx="34">
                        <c:v>838.4</c:v>
                      </c:pt>
                      <c:pt idx="35">
                        <c:v>903.37</c:v>
                      </c:pt>
                      <c:pt idx="37">
                        <c:v>1348.86</c:v>
                      </c:pt>
                      <c:pt idx="38">
                        <c:v>1588.75</c:v>
                      </c:pt>
                      <c:pt idx="39">
                        <c:v>1764.34</c:v>
                      </c:pt>
                      <c:pt idx="40">
                        <c:v>1882.47</c:v>
                      </c:pt>
                      <c:pt idx="41">
                        <c:v>2013.29</c:v>
                      </c:pt>
                      <c:pt idx="42">
                        <c:v>2091.5500000000002</c:v>
                      </c:pt>
                      <c:pt idx="43">
                        <c:v>2130.65</c:v>
                      </c:pt>
                      <c:pt idx="44">
                        <c:v>2159.15</c:v>
                      </c:pt>
                      <c:pt idx="45">
                        <c:v>2192.66</c:v>
                      </c:pt>
                      <c:pt idx="46">
                        <c:v>2210.2800000000002</c:v>
                      </c:pt>
                      <c:pt idx="47">
                        <c:v>2182</c:v>
                      </c:pt>
                      <c:pt idx="48">
                        <c:v>2178.81</c:v>
                      </c:pt>
                      <c:pt idx="49">
                        <c:v>2174.52</c:v>
                      </c:pt>
                      <c:pt idx="50">
                        <c:v>2052.0100000000002</c:v>
                      </c:pt>
                      <c:pt idx="51">
                        <c:v>1977.97</c:v>
                      </c:pt>
                      <c:pt idx="52">
                        <c:v>1915.03</c:v>
                      </c:pt>
                      <c:pt idx="53">
                        <c:v>1935.49</c:v>
                      </c:pt>
                      <c:pt idx="54">
                        <c:v>1968.92</c:v>
                      </c:pt>
                      <c:pt idx="55">
                        <c:v>1902.41</c:v>
                      </c:pt>
                      <c:pt idx="56">
                        <c:v>1919.05</c:v>
                      </c:pt>
                      <c:pt idx="57">
                        <c:v>1894.65</c:v>
                      </c:pt>
                      <c:pt idx="58">
                        <c:v>1927.31</c:v>
                      </c:pt>
                      <c:pt idx="59">
                        <c:v>1951.58</c:v>
                      </c:pt>
                      <c:pt idx="60">
                        <c:v>2053.4699999999998</c:v>
                      </c:pt>
                      <c:pt idx="61">
                        <c:v>2165.9299999999998</c:v>
                      </c:pt>
                      <c:pt idx="62">
                        <c:v>2217.79</c:v>
                      </c:pt>
                      <c:pt idx="63">
                        <c:v>2212.09</c:v>
                      </c:pt>
                      <c:pt idx="64">
                        <c:v>2144.89</c:v>
                      </c:pt>
                      <c:pt idx="65">
                        <c:v>1909.66</c:v>
                      </c:pt>
                      <c:pt idx="66">
                        <c:v>1876.8</c:v>
                      </c:pt>
                      <c:pt idx="67">
                        <c:v>1884.28</c:v>
                      </c:pt>
                      <c:pt idx="68">
                        <c:v>1756.39</c:v>
                      </c:pt>
                      <c:pt idx="69">
                        <c:v>1734.98</c:v>
                      </c:pt>
                      <c:pt idx="70">
                        <c:v>1483.38</c:v>
                      </c:pt>
                      <c:pt idx="71">
                        <c:v>1244.83</c:v>
                      </c:pt>
                      <c:pt idx="72">
                        <c:v>1206.76</c:v>
                      </c:pt>
                      <c:pt idx="73">
                        <c:v>1137.8399999999999</c:v>
                      </c:pt>
                      <c:pt idx="74">
                        <c:v>1095.0899999999999</c:v>
                      </c:pt>
                      <c:pt idx="75">
                        <c:v>1043.74</c:v>
                      </c:pt>
                      <c:pt idx="76">
                        <c:v>998.36</c:v>
                      </c:pt>
                      <c:pt idx="77">
                        <c:v>900.97</c:v>
                      </c:pt>
                      <c:pt idx="78">
                        <c:v>928.77</c:v>
                      </c:pt>
                      <c:pt idx="79">
                        <c:v>942.68</c:v>
                      </c:pt>
                      <c:pt idx="80">
                        <c:v>900.14</c:v>
                      </c:pt>
                      <c:pt idx="81">
                        <c:v>815.82</c:v>
                      </c:pt>
                      <c:pt idx="82">
                        <c:v>924.35</c:v>
                      </c:pt>
                      <c:pt idx="83">
                        <c:v>763.6</c:v>
                      </c:pt>
                      <c:pt idx="84">
                        <c:v>725.37</c:v>
                      </c:pt>
                      <c:pt idx="85">
                        <c:v>690.65</c:v>
                      </c:pt>
                      <c:pt idx="86">
                        <c:v>653.23</c:v>
                      </c:pt>
                      <c:pt idx="87">
                        <c:v>616.79999999999995</c:v>
                      </c:pt>
                      <c:pt idx="88">
                        <c:v>596.71</c:v>
                      </c:pt>
                      <c:pt idx="89">
                        <c:v>573.26</c:v>
                      </c:pt>
                      <c:pt idx="90">
                        <c:v>540.52</c:v>
                      </c:pt>
                      <c:pt idx="91">
                        <c:v>529.37</c:v>
                      </c:pt>
                      <c:pt idx="92">
                        <c:v>510.09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E99-4787-BC42-7856852113A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Appels!$H$2</c15:sqref>
                        </c15:formulaRef>
                      </c:ext>
                    </c:extLst>
                    <c:strCache>
                      <c:ptCount val="1"/>
                      <c:pt idx="0">
                        <c:v>Utrecht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Appels!$A$3:$A$97</c15:sqref>
                        </c15:formulaRef>
                      </c:ext>
                    </c:extLst>
                    <c:numCache>
                      <c:formatCode>General</c:formatCode>
                      <c:ptCount val="95"/>
                      <c:pt idx="0">
                        <c:v>1930</c:v>
                      </c:pt>
                      <c:pt idx="1">
                        <c:v>1931</c:v>
                      </c:pt>
                      <c:pt idx="2">
                        <c:v>1932</c:v>
                      </c:pt>
                      <c:pt idx="3">
                        <c:v>1933</c:v>
                      </c:pt>
                      <c:pt idx="4">
                        <c:v>1934</c:v>
                      </c:pt>
                      <c:pt idx="5">
                        <c:v>1935</c:v>
                      </c:pt>
                      <c:pt idx="6">
                        <c:v>1936</c:v>
                      </c:pt>
                      <c:pt idx="7">
                        <c:v>1937</c:v>
                      </c:pt>
                      <c:pt idx="8">
                        <c:v>1938</c:v>
                      </c:pt>
                      <c:pt idx="9">
                        <c:v>1939</c:v>
                      </c:pt>
                      <c:pt idx="10">
                        <c:v>1940</c:v>
                      </c:pt>
                      <c:pt idx="11">
                        <c:v>1941</c:v>
                      </c:pt>
                      <c:pt idx="12">
                        <c:v>1942</c:v>
                      </c:pt>
                      <c:pt idx="13">
                        <c:v>1943</c:v>
                      </c:pt>
                      <c:pt idx="14">
                        <c:v>1944</c:v>
                      </c:pt>
                      <c:pt idx="15">
                        <c:v>1945</c:v>
                      </c:pt>
                      <c:pt idx="16">
                        <c:v>1946</c:v>
                      </c:pt>
                      <c:pt idx="17">
                        <c:v>1947</c:v>
                      </c:pt>
                      <c:pt idx="18">
                        <c:v>1948</c:v>
                      </c:pt>
                      <c:pt idx="19">
                        <c:v>1949</c:v>
                      </c:pt>
                      <c:pt idx="20">
                        <c:v>1950</c:v>
                      </c:pt>
                      <c:pt idx="21">
                        <c:v>1951</c:v>
                      </c:pt>
                      <c:pt idx="22">
                        <c:v>1952</c:v>
                      </c:pt>
                      <c:pt idx="23">
                        <c:v>1953</c:v>
                      </c:pt>
                      <c:pt idx="24">
                        <c:v>1954</c:v>
                      </c:pt>
                      <c:pt idx="25">
                        <c:v>1955</c:v>
                      </c:pt>
                      <c:pt idx="26">
                        <c:v>1956</c:v>
                      </c:pt>
                      <c:pt idx="27">
                        <c:v>1957</c:v>
                      </c:pt>
                      <c:pt idx="28">
                        <c:v>1958</c:v>
                      </c:pt>
                      <c:pt idx="29">
                        <c:v>1959</c:v>
                      </c:pt>
                      <c:pt idx="30">
                        <c:v>1960</c:v>
                      </c:pt>
                      <c:pt idx="31">
                        <c:v>1961</c:v>
                      </c:pt>
                      <c:pt idx="32">
                        <c:v>1962</c:v>
                      </c:pt>
                      <c:pt idx="33">
                        <c:v>1963</c:v>
                      </c:pt>
                      <c:pt idx="34">
                        <c:v>1964</c:v>
                      </c:pt>
                      <c:pt idx="35">
                        <c:v>1965</c:v>
                      </c:pt>
                      <c:pt idx="36">
                        <c:v>1966</c:v>
                      </c:pt>
                      <c:pt idx="37">
                        <c:v>1967</c:v>
                      </c:pt>
                      <c:pt idx="38">
                        <c:v>1968</c:v>
                      </c:pt>
                      <c:pt idx="39">
                        <c:v>1969</c:v>
                      </c:pt>
                      <c:pt idx="40">
                        <c:v>1970</c:v>
                      </c:pt>
                      <c:pt idx="41">
                        <c:v>1971</c:v>
                      </c:pt>
                      <c:pt idx="42">
                        <c:v>1972</c:v>
                      </c:pt>
                      <c:pt idx="43">
                        <c:v>1973</c:v>
                      </c:pt>
                      <c:pt idx="44">
                        <c:v>1974</c:v>
                      </c:pt>
                      <c:pt idx="45">
                        <c:v>1975</c:v>
                      </c:pt>
                      <c:pt idx="46">
                        <c:v>1976</c:v>
                      </c:pt>
                      <c:pt idx="47">
                        <c:v>1977</c:v>
                      </c:pt>
                      <c:pt idx="48">
                        <c:v>1978</c:v>
                      </c:pt>
                      <c:pt idx="49">
                        <c:v>1979</c:v>
                      </c:pt>
                      <c:pt idx="50">
                        <c:v>1980</c:v>
                      </c:pt>
                      <c:pt idx="51">
                        <c:v>1981</c:v>
                      </c:pt>
                      <c:pt idx="52">
                        <c:v>1982</c:v>
                      </c:pt>
                      <c:pt idx="53">
                        <c:v>1983</c:v>
                      </c:pt>
                      <c:pt idx="54">
                        <c:v>1984</c:v>
                      </c:pt>
                      <c:pt idx="55">
                        <c:v>1985</c:v>
                      </c:pt>
                      <c:pt idx="56">
                        <c:v>1986</c:v>
                      </c:pt>
                      <c:pt idx="57">
                        <c:v>1987</c:v>
                      </c:pt>
                      <c:pt idx="58">
                        <c:v>1988</c:v>
                      </c:pt>
                      <c:pt idx="59">
                        <c:v>1989</c:v>
                      </c:pt>
                      <c:pt idx="60">
                        <c:v>1990</c:v>
                      </c:pt>
                      <c:pt idx="61">
                        <c:v>1991</c:v>
                      </c:pt>
                      <c:pt idx="62">
                        <c:v>1992</c:v>
                      </c:pt>
                      <c:pt idx="63">
                        <c:v>1993</c:v>
                      </c:pt>
                      <c:pt idx="64">
                        <c:v>1994</c:v>
                      </c:pt>
                      <c:pt idx="65">
                        <c:v>1995</c:v>
                      </c:pt>
                      <c:pt idx="66">
                        <c:v>1996</c:v>
                      </c:pt>
                      <c:pt idx="67">
                        <c:v>1997</c:v>
                      </c:pt>
                      <c:pt idx="68">
                        <c:v>1998</c:v>
                      </c:pt>
                      <c:pt idx="69">
                        <c:v>1999</c:v>
                      </c:pt>
                      <c:pt idx="70">
                        <c:v>2000</c:v>
                      </c:pt>
                      <c:pt idx="71">
                        <c:v>2001</c:v>
                      </c:pt>
                      <c:pt idx="72">
                        <c:v>2002</c:v>
                      </c:pt>
                      <c:pt idx="73">
                        <c:v>2003</c:v>
                      </c:pt>
                      <c:pt idx="74">
                        <c:v>2004</c:v>
                      </c:pt>
                      <c:pt idx="75">
                        <c:v>2005</c:v>
                      </c:pt>
                      <c:pt idx="76">
                        <c:v>2006</c:v>
                      </c:pt>
                      <c:pt idx="77">
                        <c:v>2007</c:v>
                      </c:pt>
                      <c:pt idx="78">
                        <c:v>2008</c:v>
                      </c:pt>
                      <c:pt idx="79">
                        <c:v>2009</c:v>
                      </c:pt>
                      <c:pt idx="80">
                        <c:v>2010</c:v>
                      </c:pt>
                      <c:pt idx="81">
                        <c:v>2011</c:v>
                      </c:pt>
                      <c:pt idx="82">
                        <c:v>2012</c:v>
                      </c:pt>
                      <c:pt idx="83">
                        <c:v>2013</c:v>
                      </c:pt>
                      <c:pt idx="84">
                        <c:v>2014</c:v>
                      </c:pt>
                      <c:pt idx="85">
                        <c:v>2015</c:v>
                      </c:pt>
                      <c:pt idx="86">
                        <c:v>2016</c:v>
                      </c:pt>
                      <c:pt idx="87">
                        <c:v>2017</c:v>
                      </c:pt>
                      <c:pt idx="88">
                        <c:v>2018</c:v>
                      </c:pt>
                      <c:pt idx="89">
                        <c:v>2019</c:v>
                      </c:pt>
                      <c:pt idx="90">
                        <c:v>2020</c:v>
                      </c:pt>
                      <c:pt idx="91">
                        <c:v>2021</c:v>
                      </c:pt>
                      <c:pt idx="92">
                        <c:v>2022</c:v>
                      </c:pt>
                      <c:pt idx="93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Appels!$H$3:$H$97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20">
                        <c:v>4965.8999999999996</c:v>
                      </c:pt>
                      <c:pt idx="21">
                        <c:v>5138.07</c:v>
                      </c:pt>
                      <c:pt idx="22">
                        <c:v>5285.43</c:v>
                      </c:pt>
                      <c:pt idx="23">
                        <c:v>5270.9</c:v>
                      </c:pt>
                      <c:pt idx="24">
                        <c:v>5136.32</c:v>
                      </c:pt>
                      <c:pt idx="25">
                        <c:v>4738.99</c:v>
                      </c:pt>
                      <c:pt idx="26">
                        <c:v>4677.66</c:v>
                      </c:pt>
                      <c:pt idx="27">
                        <c:v>4572.6899999999996</c:v>
                      </c:pt>
                      <c:pt idx="28">
                        <c:v>4547</c:v>
                      </c:pt>
                      <c:pt idx="29">
                        <c:v>4395.99</c:v>
                      </c:pt>
                      <c:pt idx="30">
                        <c:v>4358.6000000000004</c:v>
                      </c:pt>
                      <c:pt idx="31">
                        <c:v>4327.2</c:v>
                      </c:pt>
                      <c:pt idx="32">
                        <c:v>4312.8500000000004</c:v>
                      </c:pt>
                      <c:pt idx="33">
                        <c:v>4290.3</c:v>
                      </c:pt>
                      <c:pt idx="34">
                        <c:v>4127.74</c:v>
                      </c:pt>
                      <c:pt idx="35">
                        <c:v>3904</c:v>
                      </c:pt>
                      <c:pt idx="37">
                        <c:v>3562.81</c:v>
                      </c:pt>
                      <c:pt idx="38">
                        <c:v>3392.02</c:v>
                      </c:pt>
                      <c:pt idx="39">
                        <c:v>3089.48</c:v>
                      </c:pt>
                      <c:pt idx="40">
                        <c:v>2644.08</c:v>
                      </c:pt>
                      <c:pt idx="41">
                        <c:v>2356.04</c:v>
                      </c:pt>
                      <c:pt idx="42">
                        <c:v>2180.89</c:v>
                      </c:pt>
                      <c:pt idx="43">
                        <c:v>2053.6</c:v>
                      </c:pt>
                      <c:pt idx="44">
                        <c:v>2001.01</c:v>
                      </c:pt>
                      <c:pt idx="45">
                        <c:v>1998.85</c:v>
                      </c:pt>
                      <c:pt idx="46">
                        <c:v>1950.44</c:v>
                      </c:pt>
                      <c:pt idx="47">
                        <c:v>1797.55</c:v>
                      </c:pt>
                      <c:pt idx="48">
                        <c:v>1761.12</c:v>
                      </c:pt>
                      <c:pt idx="49">
                        <c:v>1721.78</c:v>
                      </c:pt>
                      <c:pt idx="50">
                        <c:v>1498.22</c:v>
                      </c:pt>
                      <c:pt idx="51">
                        <c:v>1390.83</c:v>
                      </c:pt>
                      <c:pt idx="52">
                        <c:v>1351.67</c:v>
                      </c:pt>
                      <c:pt idx="53">
                        <c:v>1351.67</c:v>
                      </c:pt>
                      <c:pt idx="54">
                        <c:v>1334.55</c:v>
                      </c:pt>
                      <c:pt idx="55">
                        <c:v>1334.6</c:v>
                      </c:pt>
                      <c:pt idx="56">
                        <c:v>1323.16</c:v>
                      </c:pt>
                      <c:pt idx="57">
                        <c:v>1338.19</c:v>
                      </c:pt>
                      <c:pt idx="58">
                        <c:v>1373.24</c:v>
                      </c:pt>
                      <c:pt idx="59">
                        <c:v>1393.12</c:v>
                      </c:pt>
                      <c:pt idx="60">
                        <c:v>1444.03</c:v>
                      </c:pt>
                      <c:pt idx="61">
                        <c:v>1500.22</c:v>
                      </c:pt>
                      <c:pt idx="62">
                        <c:v>1518.26</c:v>
                      </c:pt>
                      <c:pt idx="63">
                        <c:v>1473</c:v>
                      </c:pt>
                      <c:pt idx="64">
                        <c:v>1409.31</c:v>
                      </c:pt>
                      <c:pt idx="65">
                        <c:v>1385.15</c:v>
                      </c:pt>
                      <c:pt idx="66">
                        <c:v>1399.54</c:v>
                      </c:pt>
                      <c:pt idx="67">
                        <c:v>1300.4100000000001</c:v>
                      </c:pt>
                      <c:pt idx="68">
                        <c:v>1288.82</c:v>
                      </c:pt>
                      <c:pt idx="69">
                        <c:v>1261.6600000000001</c:v>
                      </c:pt>
                      <c:pt idx="70">
                        <c:v>1127.99</c:v>
                      </c:pt>
                      <c:pt idx="71">
                        <c:v>1056.6400000000001</c:v>
                      </c:pt>
                      <c:pt idx="72">
                        <c:v>978.34</c:v>
                      </c:pt>
                      <c:pt idx="73">
                        <c:v>885.06</c:v>
                      </c:pt>
                      <c:pt idx="74">
                        <c:v>894.07</c:v>
                      </c:pt>
                      <c:pt idx="75">
                        <c:v>860.79</c:v>
                      </c:pt>
                      <c:pt idx="76">
                        <c:v>856.09</c:v>
                      </c:pt>
                      <c:pt idx="77">
                        <c:v>815.36</c:v>
                      </c:pt>
                      <c:pt idx="78">
                        <c:v>775.98</c:v>
                      </c:pt>
                      <c:pt idx="79">
                        <c:v>737.88</c:v>
                      </c:pt>
                      <c:pt idx="80">
                        <c:v>751.52</c:v>
                      </c:pt>
                      <c:pt idx="81">
                        <c:v>708.91</c:v>
                      </c:pt>
                      <c:pt idx="82">
                        <c:v>698.98</c:v>
                      </c:pt>
                      <c:pt idx="83">
                        <c:v>684.23</c:v>
                      </c:pt>
                      <c:pt idx="84">
                        <c:v>662.68</c:v>
                      </c:pt>
                      <c:pt idx="85">
                        <c:v>594.45000000000005</c:v>
                      </c:pt>
                      <c:pt idx="86">
                        <c:v>599.58000000000004</c:v>
                      </c:pt>
                      <c:pt idx="87">
                        <c:v>543.89</c:v>
                      </c:pt>
                      <c:pt idx="88">
                        <c:v>513.20000000000005</c:v>
                      </c:pt>
                      <c:pt idx="89">
                        <c:v>594.48</c:v>
                      </c:pt>
                      <c:pt idx="90">
                        <c:v>577.66</c:v>
                      </c:pt>
                      <c:pt idx="91">
                        <c:v>535.64</c:v>
                      </c:pt>
                      <c:pt idx="92">
                        <c:v>550.08000000000004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E99-4787-BC42-7856852113A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Appels!$I$2</c15:sqref>
                        </c15:formulaRef>
                      </c:ext>
                    </c:extLst>
                    <c:strCache>
                      <c:ptCount val="1"/>
                      <c:pt idx="0">
                        <c:v>Noord-Holland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Appels!$A$3:$A$97</c15:sqref>
                        </c15:formulaRef>
                      </c:ext>
                    </c:extLst>
                    <c:numCache>
                      <c:formatCode>General</c:formatCode>
                      <c:ptCount val="95"/>
                      <c:pt idx="0">
                        <c:v>1930</c:v>
                      </c:pt>
                      <c:pt idx="1">
                        <c:v>1931</c:v>
                      </c:pt>
                      <c:pt idx="2">
                        <c:v>1932</c:v>
                      </c:pt>
                      <c:pt idx="3">
                        <c:v>1933</c:v>
                      </c:pt>
                      <c:pt idx="4">
                        <c:v>1934</c:v>
                      </c:pt>
                      <c:pt idx="5">
                        <c:v>1935</c:v>
                      </c:pt>
                      <c:pt idx="6">
                        <c:v>1936</c:v>
                      </c:pt>
                      <c:pt idx="7">
                        <c:v>1937</c:v>
                      </c:pt>
                      <c:pt idx="8">
                        <c:v>1938</c:v>
                      </c:pt>
                      <c:pt idx="9">
                        <c:v>1939</c:v>
                      </c:pt>
                      <c:pt idx="10">
                        <c:v>1940</c:v>
                      </c:pt>
                      <c:pt idx="11">
                        <c:v>1941</c:v>
                      </c:pt>
                      <c:pt idx="12">
                        <c:v>1942</c:v>
                      </c:pt>
                      <c:pt idx="13">
                        <c:v>1943</c:v>
                      </c:pt>
                      <c:pt idx="14">
                        <c:v>1944</c:v>
                      </c:pt>
                      <c:pt idx="15">
                        <c:v>1945</c:v>
                      </c:pt>
                      <c:pt idx="16">
                        <c:v>1946</c:v>
                      </c:pt>
                      <c:pt idx="17">
                        <c:v>1947</c:v>
                      </c:pt>
                      <c:pt idx="18">
                        <c:v>1948</c:v>
                      </c:pt>
                      <c:pt idx="19">
                        <c:v>1949</c:v>
                      </c:pt>
                      <c:pt idx="20">
                        <c:v>1950</c:v>
                      </c:pt>
                      <c:pt idx="21">
                        <c:v>1951</c:v>
                      </c:pt>
                      <c:pt idx="22">
                        <c:v>1952</c:v>
                      </c:pt>
                      <c:pt idx="23">
                        <c:v>1953</c:v>
                      </c:pt>
                      <c:pt idx="24">
                        <c:v>1954</c:v>
                      </c:pt>
                      <c:pt idx="25">
                        <c:v>1955</c:v>
                      </c:pt>
                      <c:pt idx="26">
                        <c:v>1956</c:v>
                      </c:pt>
                      <c:pt idx="27">
                        <c:v>1957</c:v>
                      </c:pt>
                      <c:pt idx="28">
                        <c:v>1958</c:v>
                      </c:pt>
                      <c:pt idx="29">
                        <c:v>1959</c:v>
                      </c:pt>
                      <c:pt idx="30">
                        <c:v>1960</c:v>
                      </c:pt>
                      <c:pt idx="31">
                        <c:v>1961</c:v>
                      </c:pt>
                      <c:pt idx="32">
                        <c:v>1962</c:v>
                      </c:pt>
                      <c:pt idx="33">
                        <c:v>1963</c:v>
                      </c:pt>
                      <c:pt idx="34">
                        <c:v>1964</c:v>
                      </c:pt>
                      <c:pt idx="35">
                        <c:v>1965</c:v>
                      </c:pt>
                      <c:pt idx="36">
                        <c:v>1966</c:v>
                      </c:pt>
                      <c:pt idx="37">
                        <c:v>1967</c:v>
                      </c:pt>
                      <c:pt idx="38">
                        <c:v>1968</c:v>
                      </c:pt>
                      <c:pt idx="39">
                        <c:v>1969</c:v>
                      </c:pt>
                      <c:pt idx="40">
                        <c:v>1970</c:v>
                      </c:pt>
                      <c:pt idx="41">
                        <c:v>1971</c:v>
                      </c:pt>
                      <c:pt idx="42">
                        <c:v>1972</c:v>
                      </c:pt>
                      <c:pt idx="43">
                        <c:v>1973</c:v>
                      </c:pt>
                      <c:pt idx="44">
                        <c:v>1974</c:v>
                      </c:pt>
                      <c:pt idx="45">
                        <c:v>1975</c:v>
                      </c:pt>
                      <c:pt idx="46">
                        <c:v>1976</c:v>
                      </c:pt>
                      <c:pt idx="47">
                        <c:v>1977</c:v>
                      </c:pt>
                      <c:pt idx="48">
                        <c:v>1978</c:v>
                      </c:pt>
                      <c:pt idx="49">
                        <c:v>1979</c:v>
                      </c:pt>
                      <c:pt idx="50">
                        <c:v>1980</c:v>
                      </c:pt>
                      <c:pt idx="51">
                        <c:v>1981</c:v>
                      </c:pt>
                      <c:pt idx="52">
                        <c:v>1982</c:v>
                      </c:pt>
                      <c:pt idx="53">
                        <c:v>1983</c:v>
                      </c:pt>
                      <c:pt idx="54">
                        <c:v>1984</c:v>
                      </c:pt>
                      <c:pt idx="55">
                        <c:v>1985</c:v>
                      </c:pt>
                      <c:pt idx="56">
                        <c:v>1986</c:v>
                      </c:pt>
                      <c:pt idx="57">
                        <c:v>1987</c:v>
                      </c:pt>
                      <c:pt idx="58">
                        <c:v>1988</c:v>
                      </c:pt>
                      <c:pt idx="59">
                        <c:v>1989</c:v>
                      </c:pt>
                      <c:pt idx="60">
                        <c:v>1990</c:v>
                      </c:pt>
                      <c:pt idx="61">
                        <c:v>1991</c:v>
                      </c:pt>
                      <c:pt idx="62">
                        <c:v>1992</c:v>
                      </c:pt>
                      <c:pt idx="63">
                        <c:v>1993</c:v>
                      </c:pt>
                      <c:pt idx="64">
                        <c:v>1994</c:v>
                      </c:pt>
                      <c:pt idx="65">
                        <c:v>1995</c:v>
                      </c:pt>
                      <c:pt idx="66">
                        <c:v>1996</c:v>
                      </c:pt>
                      <c:pt idx="67">
                        <c:v>1997</c:v>
                      </c:pt>
                      <c:pt idx="68">
                        <c:v>1998</c:v>
                      </c:pt>
                      <c:pt idx="69">
                        <c:v>1999</c:v>
                      </c:pt>
                      <c:pt idx="70">
                        <c:v>2000</c:v>
                      </c:pt>
                      <c:pt idx="71">
                        <c:v>2001</c:v>
                      </c:pt>
                      <c:pt idx="72">
                        <c:v>2002</c:v>
                      </c:pt>
                      <c:pt idx="73">
                        <c:v>2003</c:v>
                      </c:pt>
                      <c:pt idx="74">
                        <c:v>2004</c:v>
                      </c:pt>
                      <c:pt idx="75">
                        <c:v>2005</c:v>
                      </c:pt>
                      <c:pt idx="76">
                        <c:v>2006</c:v>
                      </c:pt>
                      <c:pt idx="77">
                        <c:v>2007</c:v>
                      </c:pt>
                      <c:pt idx="78">
                        <c:v>2008</c:v>
                      </c:pt>
                      <c:pt idx="79">
                        <c:v>2009</c:v>
                      </c:pt>
                      <c:pt idx="80">
                        <c:v>2010</c:v>
                      </c:pt>
                      <c:pt idx="81">
                        <c:v>2011</c:v>
                      </c:pt>
                      <c:pt idx="82">
                        <c:v>2012</c:v>
                      </c:pt>
                      <c:pt idx="83">
                        <c:v>2013</c:v>
                      </c:pt>
                      <c:pt idx="84">
                        <c:v>2014</c:v>
                      </c:pt>
                      <c:pt idx="85">
                        <c:v>2015</c:v>
                      </c:pt>
                      <c:pt idx="86">
                        <c:v>2016</c:v>
                      </c:pt>
                      <c:pt idx="87">
                        <c:v>2017</c:v>
                      </c:pt>
                      <c:pt idx="88">
                        <c:v>2018</c:v>
                      </c:pt>
                      <c:pt idx="89">
                        <c:v>2019</c:v>
                      </c:pt>
                      <c:pt idx="90">
                        <c:v>2020</c:v>
                      </c:pt>
                      <c:pt idx="91">
                        <c:v>2021</c:v>
                      </c:pt>
                      <c:pt idx="92">
                        <c:v>2022</c:v>
                      </c:pt>
                      <c:pt idx="93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Appels!$I$3:$I$97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20">
                        <c:v>1087.6500000000001</c:v>
                      </c:pt>
                      <c:pt idx="21">
                        <c:v>1104.44</c:v>
                      </c:pt>
                      <c:pt idx="22">
                        <c:v>1220.97</c:v>
                      </c:pt>
                      <c:pt idx="23">
                        <c:v>1192</c:v>
                      </c:pt>
                      <c:pt idx="24">
                        <c:v>1178.77</c:v>
                      </c:pt>
                      <c:pt idx="25">
                        <c:v>1104.8599999999999</c:v>
                      </c:pt>
                      <c:pt idx="26">
                        <c:v>1107.43</c:v>
                      </c:pt>
                      <c:pt idx="27">
                        <c:v>1106.8399999999999</c:v>
                      </c:pt>
                      <c:pt idx="28">
                        <c:v>1145</c:v>
                      </c:pt>
                      <c:pt idx="29">
                        <c:v>1144.26</c:v>
                      </c:pt>
                      <c:pt idx="30">
                        <c:v>1154.8</c:v>
                      </c:pt>
                      <c:pt idx="31">
                        <c:v>1216.4000000000001</c:v>
                      </c:pt>
                      <c:pt idx="32">
                        <c:v>1314.25</c:v>
                      </c:pt>
                      <c:pt idx="33">
                        <c:v>1411.89</c:v>
                      </c:pt>
                      <c:pt idx="34">
                        <c:v>1467.76</c:v>
                      </c:pt>
                      <c:pt idx="35">
                        <c:v>1517.17</c:v>
                      </c:pt>
                      <c:pt idx="37">
                        <c:v>1537.39</c:v>
                      </c:pt>
                      <c:pt idx="38">
                        <c:v>1514.15</c:v>
                      </c:pt>
                      <c:pt idx="39">
                        <c:v>1427.16</c:v>
                      </c:pt>
                      <c:pt idx="40">
                        <c:v>1251.1600000000001</c:v>
                      </c:pt>
                      <c:pt idx="41">
                        <c:v>1169.02</c:v>
                      </c:pt>
                      <c:pt idx="42">
                        <c:v>1092.67</c:v>
                      </c:pt>
                      <c:pt idx="43">
                        <c:v>987.35</c:v>
                      </c:pt>
                      <c:pt idx="44">
                        <c:v>978.1</c:v>
                      </c:pt>
                      <c:pt idx="45">
                        <c:v>932.97</c:v>
                      </c:pt>
                      <c:pt idx="46">
                        <c:v>888.2</c:v>
                      </c:pt>
                      <c:pt idx="47">
                        <c:v>843.88</c:v>
                      </c:pt>
                      <c:pt idx="48">
                        <c:v>823.88</c:v>
                      </c:pt>
                      <c:pt idx="49">
                        <c:v>783.85</c:v>
                      </c:pt>
                      <c:pt idx="50">
                        <c:v>714.79</c:v>
                      </c:pt>
                      <c:pt idx="51">
                        <c:v>668.09</c:v>
                      </c:pt>
                      <c:pt idx="52">
                        <c:v>651.67999999999995</c:v>
                      </c:pt>
                      <c:pt idx="53">
                        <c:v>656.19</c:v>
                      </c:pt>
                      <c:pt idx="54">
                        <c:v>639.04999999999995</c:v>
                      </c:pt>
                      <c:pt idx="55">
                        <c:v>657.96</c:v>
                      </c:pt>
                      <c:pt idx="56">
                        <c:v>645.29</c:v>
                      </c:pt>
                      <c:pt idx="57">
                        <c:v>656.6</c:v>
                      </c:pt>
                      <c:pt idx="58">
                        <c:v>686.24</c:v>
                      </c:pt>
                      <c:pt idx="59">
                        <c:v>737.98</c:v>
                      </c:pt>
                      <c:pt idx="60">
                        <c:v>727.44</c:v>
                      </c:pt>
                      <c:pt idx="61">
                        <c:v>736.81</c:v>
                      </c:pt>
                      <c:pt idx="62">
                        <c:v>771.07</c:v>
                      </c:pt>
                      <c:pt idx="63">
                        <c:v>744.71</c:v>
                      </c:pt>
                      <c:pt idx="64">
                        <c:v>734.27</c:v>
                      </c:pt>
                      <c:pt idx="65">
                        <c:v>710.44</c:v>
                      </c:pt>
                      <c:pt idx="66">
                        <c:v>736.51</c:v>
                      </c:pt>
                      <c:pt idx="67">
                        <c:v>719.93</c:v>
                      </c:pt>
                      <c:pt idx="68">
                        <c:v>652.16</c:v>
                      </c:pt>
                      <c:pt idx="69">
                        <c:v>636.70000000000005</c:v>
                      </c:pt>
                      <c:pt idx="70">
                        <c:v>508.28</c:v>
                      </c:pt>
                      <c:pt idx="71">
                        <c:v>468.35</c:v>
                      </c:pt>
                      <c:pt idx="72">
                        <c:v>445.65</c:v>
                      </c:pt>
                      <c:pt idx="73">
                        <c:v>372.07</c:v>
                      </c:pt>
                      <c:pt idx="74">
                        <c:v>357.25</c:v>
                      </c:pt>
                      <c:pt idx="75">
                        <c:v>318.39</c:v>
                      </c:pt>
                      <c:pt idx="76">
                        <c:v>307.66000000000003</c:v>
                      </c:pt>
                      <c:pt idx="77">
                        <c:v>270.22000000000003</c:v>
                      </c:pt>
                      <c:pt idx="78">
                        <c:v>263.86</c:v>
                      </c:pt>
                      <c:pt idx="79">
                        <c:v>229.52</c:v>
                      </c:pt>
                      <c:pt idx="80">
                        <c:v>213.8</c:v>
                      </c:pt>
                      <c:pt idx="81">
                        <c:v>185.43</c:v>
                      </c:pt>
                      <c:pt idx="82">
                        <c:v>144.69999999999999</c:v>
                      </c:pt>
                      <c:pt idx="83">
                        <c:v>158.38999999999999</c:v>
                      </c:pt>
                      <c:pt idx="84">
                        <c:v>151.6</c:v>
                      </c:pt>
                      <c:pt idx="85">
                        <c:v>148.44</c:v>
                      </c:pt>
                      <c:pt idx="86">
                        <c:v>129.75</c:v>
                      </c:pt>
                      <c:pt idx="87">
                        <c:v>113.93</c:v>
                      </c:pt>
                      <c:pt idx="88">
                        <c:v>104.14</c:v>
                      </c:pt>
                      <c:pt idx="89">
                        <c:v>118.16</c:v>
                      </c:pt>
                      <c:pt idx="90">
                        <c:v>115.83</c:v>
                      </c:pt>
                      <c:pt idx="91">
                        <c:v>116.66</c:v>
                      </c:pt>
                      <c:pt idx="92">
                        <c:v>117.63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E99-4787-BC42-7856852113A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Appels!$K$2</c15:sqref>
                        </c15:formulaRef>
                      </c:ext>
                    </c:extLst>
                    <c:strCache>
                      <c:ptCount val="1"/>
                      <c:pt idx="0">
                        <c:v>Zeeland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Appels!$A$3:$A$97</c15:sqref>
                        </c15:formulaRef>
                      </c:ext>
                    </c:extLst>
                    <c:numCache>
                      <c:formatCode>General</c:formatCode>
                      <c:ptCount val="95"/>
                      <c:pt idx="0">
                        <c:v>1930</c:v>
                      </c:pt>
                      <c:pt idx="1">
                        <c:v>1931</c:v>
                      </c:pt>
                      <c:pt idx="2">
                        <c:v>1932</c:v>
                      </c:pt>
                      <c:pt idx="3">
                        <c:v>1933</c:v>
                      </c:pt>
                      <c:pt idx="4">
                        <c:v>1934</c:v>
                      </c:pt>
                      <c:pt idx="5">
                        <c:v>1935</c:v>
                      </c:pt>
                      <c:pt idx="6">
                        <c:v>1936</c:v>
                      </c:pt>
                      <c:pt idx="7">
                        <c:v>1937</c:v>
                      </c:pt>
                      <c:pt idx="8">
                        <c:v>1938</c:v>
                      </c:pt>
                      <c:pt idx="9">
                        <c:v>1939</c:v>
                      </c:pt>
                      <c:pt idx="10">
                        <c:v>1940</c:v>
                      </c:pt>
                      <c:pt idx="11">
                        <c:v>1941</c:v>
                      </c:pt>
                      <c:pt idx="12">
                        <c:v>1942</c:v>
                      </c:pt>
                      <c:pt idx="13">
                        <c:v>1943</c:v>
                      </c:pt>
                      <c:pt idx="14">
                        <c:v>1944</c:v>
                      </c:pt>
                      <c:pt idx="15">
                        <c:v>1945</c:v>
                      </c:pt>
                      <c:pt idx="16">
                        <c:v>1946</c:v>
                      </c:pt>
                      <c:pt idx="17">
                        <c:v>1947</c:v>
                      </c:pt>
                      <c:pt idx="18">
                        <c:v>1948</c:v>
                      </c:pt>
                      <c:pt idx="19">
                        <c:v>1949</c:v>
                      </c:pt>
                      <c:pt idx="20">
                        <c:v>1950</c:v>
                      </c:pt>
                      <c:pt idx="21">
                        <c:v>1951</c:v>
                      </c:pt>
                      <c:pt idx="22">
                        <c:v>1952</c:v>
                      </c:pt>
                      <c:pt idx="23">
                        <c:v>1953</c:v>
                      </c:pt>
                      <c:pt idx="24">
                        <c:v>1954</c:v>
                      </c:pt>
                      <c:pt idx="25">
                        <c:v>1955</c:v>
                      </c:pt>
                      <c:pt idx="26">
                        <c:v>1956</c:v>
                      </c:pt>
                      <c:pt idx="27">
                        <c:v>1957</c:v>
                      </c:pt>
                      <c:pt idx="28">
                        <c:v>1958</c:v>
                      </c:pt>
                      <c:pt idx="29">
                        <c:v>1959</c:v>
                      </c:pt>
                      <c:pt idx="30">
                        <c:v>1960</c:v>
                      </c:pt>
                      <c:pt idx="31">
                        <c:v>1961</c:v>
                      </c:pt>
                      <c:pt idx="32">
                        <c:v>1962</c:v>
                      </c:pt>
                      <c:pt idx="33">
                        <c:v>1963</c:v>
                      </c:pt>
                      <c:pt idx="34">
                        <c:v>1964</c:v>
                      </c:pt>
                      <c:pt idx="35">
                        <c:v>1965</c:v>
                      </c:pt>
                      <c:pt idx="36">
                        <c:v>1966</c:v>
                      </c:pt>
                      <c:pt idx="37">
                        <c:v>1967</c:v>
                      </c:pt>
                      <c:pt idx="38">
                        <c:v>1968</c:v>
                      </c:pt>
                      <c:pt idx="39">
                        <c:v>1969</c:v>
                      </c:pt>
                      <c:pt idx="40">
                        <c:v>1970</c:v>
                      </c:pt>
                      <c:pt idx="41">
                        <c:v>1971</c:v>
                      </c:pt>
                      <c:pt idx="42">
                        <c:v>1972</c:v>
                      </c:pt>
                      <c:pt idx="43">
                        <c:v>1973</c:v>
                      </c:pt>
                      <c:pt idx="44">
                        <c:v>1974</c:v>
                      </c:pt>
                      <c:pt idx="45">
                        <c:v>1975</c:v>
                      </c:pt>
                      <c:pt idx="46">
                        <c:v>1976</c:v>
                      </c:pt>
                      <c:pt idx="47">
                        <c:v>1977</c:v>
                      </c:pt>
                      <c:pt idx="48">
                        <c:v>1978</c:v>
                      </c:pt>
                      <c:pt idx="49">
                        <c:v>1979</c:v>
                      </c:pt>
                      <c:pt idx="50">
                        <c:v>1980</c:v>
                      </c:pt>
                      <c:pt idx="51">
                        <c:v>1981</c:v>
                      </c:pt>
                      <c:pt idx="52">
                        <c:v>1982</c:v>
                      </c:pt>
                      <c:pt idx="53">
                        <c:v>1983</c:v>
                      </c:pt>
                      <c:pt idx="54">
                        <c:v>1984</c:v>
                      </c:pt>
                      <c:pt idx="55">
                        <c:v>1985</c:v>
                      </c:pt>
                      <c:pt idx="56">
                        <c:v>1986</c:v>
                      </c:pt>
                      <c:pt idx="57">
                        <c:v>1987</c:v>
                      </c:pt>
                      <c:pt idx="58">
                        <c:v>1988</c:v>
                      </c:pt>
                      <c:pt idx="59">
                        <c:v>1989</c:v>
                      </c:pt>
                      <c:pt idx="60">
                        <c:v>1990</c:v>
                      </c:pt>
                      <c:pt idx="61">
                        <c:v>1991</c:v>
                      </c:pt>
                      <c:pt idx="62">
                        <c:v>1992</c:v>
                      </c:pt>
                      <c:pt idx="63">
                        <c:v>1993</c:v>
                      </c:pt>
                      <c:pt idx="64">
                        <c:v>1994</c:v>
                      </c:pt>
                      <c:pt idx="65">
                        <c:v>1995</c:v>
                      </c:pt>
                      <c:pt idx="66">
                        <c:v>1996</c:v>
                      </c:pt>
                      <c:pt idx="67">
                        <c:v>1997</c:v>
                      </c:pt>
                      <c:pt idx="68">
                        <c:v>1998</c:v>
                      </c:pt>
                      <c:pt idx="69">
                        <c:v>1999</c:v>
                      </c:pt>
                      <c:pt idx="70">
                        <c:v>2000</c:v>
                      </c:pt>
                      <c:pt idx="71">
                        <c:v>2001</c:v>
                      </c:pt>
                      <c:pt idx="72">
                        <c:v>2002</c:v>
                      </c:pt>
                      <c:pt idx="73">
                        <c:v>2003</c:v>
                      </c:pt>
                      <c:pt idx="74">
                        <c:v>2004</c:v>
                      </c:pt>
                      <c:pt idx="75">
                        <c:v>2005</c:v>
                      </c:pt>
                      <c:pt idx="76">
                        <c:v>2006</c:v>
                      </c:pt>
                      <c:pt idx="77">
                        <c:v>2007</c:v>
                      </c:pt>
                      <c:pt idx="78">
                        <c:v>2008</c:v>
                      </c:pt>
                      <c:pt idx="79">
                        <c:v>2009</c:v>
                      </c:pt>
                      <c:pt idx="80">
                        <c:v>2010</c:v>
                      </c:pt>
                      <c:pt idx="81">
                        <c:v>2011</c:v>
                      </c:pt>
                      <c:pt idx="82">
                        <c:v>2012</c:v>
                      </c:pt>
                      <c:pt idx="83">
                        <c:v>2013</c:v>
                      </c:pt>
                      <c:pt idx="84">
                        <c:v>2014</c:v>
                      </c:pt>
                      <c:pt idx="85">
                        <c:v>2015</c:v>
                      </c:pt>
                      <c:pt idx="86">
                        <c:v>2016</c:v>
                      </c:pt>
                      <c:pt idx="87">
                        <c:v>2017</c:v>
                      </c:pt>
                      <c:pt idx="88">
                        <c:v>2018</c:v>
                      </c:pt>
                      <c:pt idx="89">
                        <c:v>2019</c:v>
                      </c:pt>
                      <c:pt idx="90">
                        <c:v>2020</c:v>
                      </c:pt>
                      <c:pt idx="91">
                        <c:v>2021</c:v>
                      </c:pt>
                      <c:pt idx="92">
                        <c:v>2022</c:v>
                      </c:pt>
                      <c:pt idx="93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Appels!$K$3:$K$97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20">
                        <c:v>3306.35</c:v>
                      </c:pt>
                      <c:pt idx="21">
                        <c:v>3404.23</c:v>
                      </c:pt>
                      <c:pt idx="22">
                        <c:v>3532.82</c:v>
                      </c:pt>
                      <c:pt idx="23">
                        <c:v>3092.13</c:v>
                      </c:pt>
                      <c:pt idx="24">
                        <c:v>2771.22</c:v>
                      </c:pt>
                      <c:pt idx="25">
                        <c:v>2620.52</c:v>
                      </c:pt>
                      <c:pt idx="26">
                        <c:v>2661.9</c:v>
                      </c:pt>
                      <c:pt idx="27">
                        <c:v>2744.28</c:v>
                      </c:pt>
                      <c:pt idx="28">
                        <c:v>2882</c:v>
                      </c:pt>
                      <c:pt idx="29">
                        <c:v>2922.22</c:v>
                      </c:pt>
                      <c:pt idx="30">
                        <c:v>3033.77</c:v>
                      </c:pt>
                      <c:pt idx="31">
                        <c:v>3136.17</c:v>
                      </c:pt>
                      <c:pt idx="32">
                        <c:v>3321.25</c:v>
                      </c:pt>
                      <c:pt idx="33">
                        <c:v>3600.04</c:v>
                      </c:pt>
                      <c:pt idx="34">
                        <c:v>3854.73</c:v>
                      </c:pt>
                      <c:pt idx="35">
                        <c:v>3948.16</c:v>
                      </c:pt>
                      <c:pt idx="37">
                        <c:v>4192.18</c:v>
                      </c:pt>
                      <c:pt idx="38">
                        <c:v>4175.0200000000004</c:v>
                      </c:pt>
                      <c:pt idx="39">
                        <c:v>3941.1</c:v>
                      </c:pt>
                      <c:pt idx="40">
                        <c:v>3509.94</c:v>
                      </c:pt>
                      <c:pt idx="41">
                        <c:v>3113.21</c:v>
                      </c:pt>
                      <c:pt idx="42">
                        <c:v>3044.01</c:v>
                      </c:pt>
                      <c:pt idx="43">
                        <c:v>2974.79</c:v>
                      </c:pt>
                      <c:pt idx="44">
                        <c:v>3022.52</c:v>
                      </c:pt>
                      <c:pt idx="45">
                        <c:v>3066.06</c:v>
                      </c:pt>
                      <c:pt idx="46">
                        <c:v>3052.53</c:v>
                      </c:pt>
                      <c:pt idx="47">
                        <c:v>2909.21</c:v>
                      </c:pt>
                      <c:pt idx="48">
                        <c:v>2959.74</c:v>
                      </c:pt>
                      <c:pt idx="49">
                        <c:v>3022.28</c:v>
                      </c:pt>
                      <c:pt idx="50">
                        <c:v>2774.14</c:v>
                      </c:pt>
                      <c:pt idx="51">
                        <c:v>2628.43</c:v>
                      </c:pt>
                      <c:pt idx="52">
                        <c:v>2568.86</c:v>
                      </c:pt>
                      <c:pt idx="53">
                        <c:v>2616.96</c:v>
                      </c:pt>
                      <c:pt idx="54">
                        <c:v>2596.5300000000002</c:v>
                      </c:pt>
                      <c:pt idx="55">
                        <c:v>2576.3200000000002</c:v>
                      </c:pt>
                      <c:pt idx="56">
                        <c:v>2505.04</c:v>
                      </c:pt>
                      <c:pt idx="57">
                        <c:v>2473.8200000000002</c:v>
                      </c:pt>
                      <c:pt idx="58">
                        <c:v>2491.9699999999998</c:v>
                      </c:pt>
                      <c:pt idx="59">
                        <c:v>2582.6</c:v>
                      </c:pt>
                      <c:pt idx="60">
                        <c:v>2631.77</c:v>
                      </c:pt>
                      <c:pt idx="61">
                        <c:v>2686.24</c:v>
                      </c:pt>
                      <c:pt idx="62">
                        <c:v>2707</c:v>
                      </c:pt>
                      <c:pt idx="63">
                        <c:v>2668.07</c:v>
                      </c:pt>
                      <c:pt idx="64">
                        <c:v>2661.97</c:v>
                      </c:pt>
                      <c:pt idx="65">
                        <c:v>2465.39</c:v>
                      </c:pt>
                      <c:pt idx="66">
                        <c:v>2464.35</c:v>
                      </c:pt>
                      <c:pt idx="67">
                        <c:v>2483.3000000000002</c:v>
                      </c:pt>
                      <c:pt idx="68">
                        <c:v>2413.41</c:v>
                      </c:pt>
                      <c:pt idx="69">
                        <c:v>2345.79</c:v>
                      </c:pt>
                      <c:pt idx="70">
                        <c:v>2174.5300000000002</c:v>
                      </c:pt>
                      <c:pt idx="71">
                        <c:v>2008.54</c:v>
                      </c:pt>
                      <c:pt idx="72">
                        <c:v>1974.85</c:v>
                      </c:pt>
                      <c:pt idx="73">
                        <c:v>1801.13</c:v>
                      </c:pt>
                      <c:pt idx="74">
                        <c:v>1744.3</c:v>
                      </c:pt>
                      <c:pt idx="75">
                        <c:v>1650.36</c:v>
                      </c:pt>
                      <c:pt idx="76">
                        <c:v>1648.31</c:v>
                      </c:pt>
                      <c:pt idx="77">
                        <c:v>1636.18</c:v>
                      </c:pt>
                      <c:pt idx="78">
                        <c:v>1662.41</c:v>
                      </c:pt>
                      <c:pt idx="79">
                        <c:v>1624.45</c:v>
                      </c:pt>
                      <c:pt idx="80">
                        <c:v>1532.64</c:v>
                      </c:pt>
                      <c:pt idx="81">
                        <c:v>1504.4</c:v>
                      </c:pt>
                      <c:pt idx="82">
                        <c:v>1441.63</c:v>
                      </c:pt>
                      <c:pt idx="83">
                        <c:v>1474.12</c:v>
                      </c:pt>
                      <c:pt idx="84">
                        <c:v>1433.94</c:v>
                      </c:pt>
                      <c:pt idx="85">
                        <c:v>1402.04</c:v>
                      </c:pt>
                      <c:pt idx="86">
                        <c:v>1384.27</c:v>
                      </c:pt>
                      <c:pt idx="87">
                        <c:v>1301.07</c:v>
                      </c:pt>
                      <c:pt idx="88">
                        <c:v>1244.33</c:v>
                      </c:pt>
                      <c:pt idx="89">
                        <c:v>1184.92</c:v>
                      </c:pt>
                      <c:pt idx="90">
                        <c:v>1126.69</c:v>
                      </c:pt>
                      <c:pt idx="91">
                        <c:v>1079.74</c:v>
                      </c:pt>
                      <c:pt idx="92">
                        <c:v>1077.55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E99-4787-BC42-7856852113A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Appels!$L$2</c15:sqref>
                        </c15:formulaRef>
                      </c:ext>
                    </c:extLst>
                    <c:strCache>
                      <c:ptCount val="1"/>
                      <c:pt idx="0">
                        <c:v>Noord-Brabant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Appels!$A$3:$A$97</c15:sqref>
                        </c15:formulaRef>
                      </c:ext>
                    </c:extLst>
                    <c:numCache>
                      <c:formatCode>General</c:formatCode>
                      <c:ptCount val="95"/>
                      <c:pt idx="0">
                        <c:v>1930</c:v>
                      </c:pt>
                      <c:pt idx="1">
                        <c:v>1931</c:v>
                      </c:pt>
                      <c:pt idx="2">
                        <c:v>1932</c:v>
                      </c:pt>
                      <c:pt idx="3">
                        <c:v>1933</c:v>
                      </c:pt>
                      <c:pt idx="4">
                        <c:v>1934</c:v>
                      </c:pt>
                      <c:pt idx="5">
                        <c:v>1935</c:v>
                      </c:pt>
                      <c:pt idx="6">
                        <c:v>1936</c:v>
                      </c:pt>
                      <c:pt idx="7">
                        <c:v>1937</c:v>
                      </c:pt>
                      <c:pt idx="8">
                        <c:v>1938</c:v>
                      </c:pt>
                      <c:pt idx="9">
                        <c:v>1939</c:v>
                      </c:pt>
                      <c:pt idx="10">
                        <c:v>1940</c:v>
                      </c:pt>
                      <c:pt idx="11">
                        <c:v>1941</c:v>
                      </c:pt>
                      <c:pt idx="12">
                        <c:v>1942</c:v>
                      </c:pt>
                      <c:pt idx="13">
                        <c:v>1943</c:v>
                      </c:pt>
                      <c:pt idx="14">
                        <c:v>1944</c:v>
                      </c:pt>
                      <c:pt idx="15">
                        <c:v>1945</c:v>
                      </c:pt>
                      <c:pt idx="16">
                        <c:v>1946</c:v>
                      </c:pt>
                      <c:pt idx="17">
                        <c:v>1947</c:v>
                      </c:pt>
                      <c:pt idx="18">
                        <c:v>1948</c:v>
                      </c:pt>
                      <c:pt idx="19">
                        <c:v>1949</c:v>
                      </c:pt>
                      <c:pt idx="20">
                        <c:v>1950</c:v>
                      </c:pt>
                      <c:pt idx="21">
                        <c:v>1951</c:v>
                      </c:pt>
                      <c:pt idx="22">
                        <c:v>1952</c:v>
                      </c:pt>
                      <c:pt idx="23">
                        <c:v>1953</c:v>
                      </c:pt>
                      <c:pt idx="24">
                        <c:v>1954</c:v>
                      </c:pt>
                      <c:pt idx="25">
                        <c:v>1955</c:v>
                      </c:pt>
                      <c:pt idx="26">
                        <c:v>1956</c:v>
                      </c:pt>
                      <c:pt idx="27">
                        <c:v>1957</c:v>
                      </c:pt>
                      <c:pt idx="28">
                        <c:v>1958</c:v>
                      </c:pt>
                      <c:pt idx="29">
                        <c:v>1959</c:v>
                      </c:pt>
                      <c:pt idx="30">
                        <c:v>1960</c:v>
                      </c:pt>
                      <c:pt idx="31">
                        <c:v>1961</c:v>
                      </c:pt>
                      <c:pt idx="32">
                        <c:v>1962</c:v>
                      </c:pt>
                      <c:pt idx="33">
                        <c:v>1963</c:v>
                      </c:pt>
                      <c:pt idx="34">
                        <c:v>1964</c:v>
                      </c:pt>
                      <c:pt idx="35">
                        <c:v>1965</c:v>
                      </c:pt>
                      <c:pt idx="36">
                        <c:v>1966</c:v>
                      </c:pt>
                      <c:pt idx="37">
                        <c:v>1967</c:v>
                      </c:pt>
                      <c:pt idx="38">
                        <c:v>1968</c:v>
                      </c:pt>
                      <c:pt idx="39">
                        <c:v>1969</c:v>
                      </c:pt>
                      <c:pt idx="40">
                        <c:v>1970</c:v>
                      </c:pt>
                      <c:pt idx="41">
                        <c:v>1971</c:v>
                      </c:pt>
                      <c:pt idx="42">
                        <c:v>1972</c:v>
                      </c:pt>
                      <c:pt idx="43">
                        <c:v>1973</c:v>
                      </c:pt>
                      <c:pt idx="44">
                        <c:v>1974</c:v>
                      </c:pt>
                      <c:pt idx="45">
                        <c:v>1975</c:v>
                      </c:pt>
                      <c:pt idx="46">
                        <c:v>1976</c:v>
                      </c:pt>
                      <c:pt idx="47">
                        <c:v>1977</c:v>
                      </c:pt>
                      <c:pt idx="48">
                        <c:v>1978</c:v>
                      </c:pt>
                      <c:pt idx="49">
                        <c:v>1979</c:v>
                      </c:pt>
                      <c:pt idx="50">
                        <c:v>1980</c:v>
                      </c:pt>
                      <c:pt idx="51">
                        <c:v>1981</c:v>
                      </c:pt>
                      <c:pt idx="52">
                        <c:v>1982</c:v>
                      </c:pt>
                      <c:pt idx="53">
                        <c:v>1983</c:v>
                      </c:pt>
                      <c:pt idx="54">
                        <c:v>1984</c:v>
                      </c:pt>
                      <c:pt idx="55">
                        <c:v>1985</c:v>
                      </c:pt>
                      <c:pt idx="56">
                        <c:v>1986</c:v>
                      </c:pt>
                      <c:pt idx="57">
                        <c:v>1987</c:v>
                      </c:pt>
                      <c:pt idx="58">
                        <c:v>1988</c:v>
                      </c:pt>
                      <c:pt idx="59">
                        <c:v>1989</c:v>
                      </c:pt>
                      <c:pt idx="60">
                        <c:v>1990</c:v>
                      </c:pt>
                      <c:pt idx="61">
                        <c:v>1991</c:v>
                      </c:pt>
                      <c:pt idx="62">
                        <c:v>1992</c:v>
                      </c:pt>
                      <c:pt idx="63">
                        <c:v>1993</c:v>
                      </c:pt>
                      <c:pt idx="64">
                        <c:v>1994</c:v>
                      </c:pt>
                      <c:pt idx="65">
                        <c:v>1995</c:v>
                      </c:pt>
                      <c:pt idx="66">
                        <c:v>1996</c:v>
                      </c:pt>
                      <c:pt idx="67">
                        <c:v>1997</c:v>
                      </c:pt>
                      <c:pt idx="68">
                        <c:v>1998</c:v>
                      </c:pt>
                      <c:pt idx="69">
                        <c:v>1999</c:v>
                      </c:pt>
                      <c:pt idx="70">
                        <c:v>2000</c:v>
                      </c:pt>
                      <c:pt idx="71">
                        <c:v>2001</c:v>
                      </c:pt>
                      <c:pt idx="72">
                        <c:v>2002</c:v>
                      </c:pt>
                      <c:pt idx="73">
                        <c:v>2003</c:v>
                      </c:pt>
                      <c:pt idx="74">
                        <c:v>2004</c:v>
                      </c:pt>
                      <c:pt idx="75">
                        <c:v>2005</c:v>
                      </c:pt>
                      <c:pt idx="76">
                        <c:v>2006</c:v>
                      </c:pt>
                      <c:pt idx="77">
                        <c:v>2007</c:v>
                      </c:pt>
                      <c:pt idx="78">
                        <c:v>2008</c:v>
                      </c:pt>
                      <c:pt idx="79">
                        <c:v>2009</c:v>
                      </c:pt>
                      <c:pt idx="80">
                        <c:v>2010</c:v>
                      </c:pt>
                      <c:pt idx="81">
                        <c:v>2011</c:v>
                      </c:pt>
                      <c:pt idx="82">
                        <c:v>2012</c:v>
                      </c:pt>
                      <c:pt idx="83">
                        <c:v>2013</c:v>
                      </c:pt>
                      <c:pt idx="84">
                        <c:v>2014</c:v>
                      </c:pt>
                      <c:pt idx="85">
                        <c:v>2015</c:v>
                      </c:pt>
                      <c:pt idx="86">
                        <c:v>2016</c:v>
                      </c:pt>
                      <c:pt idx="87">
                        <c:v>2017</c:v>
                      </c:pt>
                      <c:pt idx="88">
                        <c:v>2018</c:v>
                      </c:pt>
                      <c:pt idx="89">
                        <c:v>2019</c:v>
                      </c:pt>
                      <c:pt idx="90">
                        <c:v>2020</c:v>
                      </c:pt>
                      <c:pt idx="91">
                        <c:v>2021</c:v>
                      </c:pt>
                      <c:pt idx="92">
                        <c:v>2022</c:v>
                      </c:pt>
                      <c:pt idx="93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Appels!$L$3:$L$97</c15:sqref>
                        </c15:formulaRef>
                      </c:ext>
                    </c:extLst>
                    <c:numCache>
                      <c:formatCode>#,##0;[Red]"-"#,##0</c:formatCode>
                      <c:ptCount val="95"/>
                      <c:pt idx="20">
                        <c:v>4920.1000000000004</c:v>
                      </c:pt>
                      <c:pt idx="21">
                        <c:v>5394.53</c:v>
                      </c:pt>
                      <c:pt idx="22">
                        <c:v>5325.71</c:v>
                      </c:pt>
                      <c:pt idx="23">
                        <c:v>5023.99</c:v>
                      </c:pt>
                      <c:pt idx="24">
                        <c:v>4553.34</c:v>
                      </c:pt>
                      <c:pt idx="25">
                        <c:v>4107.8599999999997</c:v>
                      </c:pt>
                      <c:pt idx="26">
                        <c:v>3975.22</c:v>
                      </c:pt>
                      <c:pt idx="27">
                        <c:v>3838</c:v>
                      </c:pt>
                      <c:pt idx="28">
                        <c:v>3878</c:v>
                      </c:pt>
                      <c:pt idx="29">
                        <c:v>3820.89</c:v>
                      </c:pt>
                      <c:pt idx="30">
                        <c:v>3691.34</c:v>
                      </c:pt>
                      <c:pt idx="31">
                        <c:v>3622.75</c:v>
                      </c:pt>
                      <c:pt idx="32">
                        <c:v>3253.88</c:v>
                      </c:pt>
                      <c:pt idx="33">
                        <c:v>3273.35</c:v>
                      </c:pt>
                      <c:pt idx="34">
                        <c:v>3223.29</c:v>
                      </c:pt>
                      <c:pt idx="35">
                        <c:v>3286.63</c:v>
                      </c:pt>
                      <c:pt idx="37">
                        <c:v>3288.42</c:v>
                      </c:pt>
                      <c:pt idx="38">
                        <c:v>3225.15</c:v>
                      </c:pt>
                      <c:pt idx="39">
                        <c:v>2963.67</c:v>
                      </c:pt>
                      <c:pt idx="40">
                        <c:v>2719.21</c:v>
                      </c:pt>
                      <c:pt idx="41">
                        <c:v>2458.7800000000002</c:v>
                      </c:pt>
                      <c:pt idx="42">
                        <c:v>2317.02</c:v>
                      </c:pt>
                      <c:pt idx="43">
                        <c:v>2219.67</c:v>
                      </c:pt>
                      <c:pt idx="44">
                        <c:v>2208.87</c:v>
                      </c:pt>
                      <c:pt idx="45">
                        <c:v>2195.3200000000002</c:v>
                      </c:pt>
                      <c:pt idx="46">
                        <c:v>2189.81</c:v>
                      </c:pt>
                      <c:pt idx="47">
                        <c:v>1962.02</c:v>
                      </c:pt>
                      <c:pt idx="48">
                        <c:v>1922.69</c:v>
                      </c:pt>
                      <c:pt idx="49">
                        <c:v>1838.2</c:v>
                      </c:pt>
                      <c:pt idx="50">
                        <c:v>1606.59</c:v>
                      </c:pt>
                      <c:pt idx="51">
                        <c:v>1509.3</c:v>
                      </c:pt>
                      <c:pt idx="52">
                        <c:v>1518.87</c:v>
                      </c:pt>
                      <c:pt idx="53">
                        <c:v>1470.5</c:v>
                      </c:pt>
                      <c:pt idx="54">
                        <c:v>1455.35</c:v>
                      </c:pt>
                      <c:pt idx="55">
                        <c:v>1416.22</c:v>
                      </c:pt>
                      <c:pt idx="56">
                        <c:v>1297.31</c:v>
                      </c:pt>
                      <c:pt idx="57">
                        <c:v>1308.75</c:v>
                      </c:pt>
                      <c:pt idx="58">
                        <c:v>1293</c:v>
                      </c:pt>
                      <c:pt idx="59">
                        <c:v>1370.91</c:v>
                      </c:pt>
                      <c:pt idx="60">
                        <c:v>1460.56</c:v>
                      </c:pt>
                      <c:pt idx="61">
                        <c:v>1461.56</c:v>
                      </c:pt>
                      <c:pt idx="62">
                        <c:v>1484.7</c:v>
                      </c:pt>
                      <c:pt idx="63">
                        <c:v>1414.62</c:v>
                      </c:pt>
                      <c:pt idx="64">
                        <c:v>1425.38</c:v>
                      </c:pt>
                      <c:pt idx="65">
                        <c:v>1200.22</c:v>
                      </c:pt>
                      <c:pt idx="66">
                        <c:v>1209.5</c:v>
                      </c:pt>
                      <c:pt idx="67">
                        <c:v>1237.46</c:v>
                      </c:pt>
                      <c:pt idx="68">
                        <c:v>1192.97</c:v>
                      </c:pt>
                      <c:pt idx="69">
                        <c:v>1120.55</c:v>
                      </c:pt>
                      <c:pt idx="70">
                        <c:v>979.92</c:v>
                      </c:pt>
                      <c:pt idx="71">
                        <c:v>910.36</c:v>
                      </c:pt>
                      <c:pt idx="72">
                        <c:v>889.77</c:v>
                      </c:pt>
                      <c:pt idx="73">
                        <c:v>806.86</c:v>
                      </c:pt>
                      <c:pt idx="74">
                        <c:v>804.14</c:v>
                      </c:pt>
                      <c:pt idx="75">
                        <c:v>803.77</c:v>
                      </c:pt>
                      <c:pt idx="76">
                        <c:v>765.92</c:v>
                      </c:pt>
                      <c:pt idx="77">
                        <c:v>788.4</c:v>
                      </c:pt>
                      <c:pt idx="78">
                        <c:v>731.96</c:v>
                      </c:pt>
                      <c:pt idx="79">
                        <c:v>811.74</c:v>
                      </c:pt>
                      <c:pt idx="80">
                        <c:v>714.39</c:v>
                      </c:pt>
                      <c:pt idx="81">
                        <c:v>709.88</c:v>
                      </c:pt>
                      <c:pt idx="82">
                        <c:v>682.8</c:v>
                      </c:pt>
                      <c:pt idx="83">
                        <c:v>648.89</c:v>
                      </c:pt>
                      <c:pt idx="84">
                        <c:v>648.76</c:v>
                      </c:pt>
                      <c:pt idx="85">
                        <c:v>622.45000000000005</c:v>
                      </c:pt>
                      <c:pt idx="86">
                        <c:v>585.94000000000005</c:v>
                      </c:pt>
                      <c:pt idx="87">
                        <c:v>549.62</c:v>
                      </c:pt>
                      <c:pt idx="88">
                        <c:v>519.76</c:v>
                      </c:pt>
                      <c:pt idx="89">
                        <c:v>499.6</c:v>
                      </c:pt>
                      <c:pt idx="90">
                        <c:v>480.6</c:v>
                      </c:pt>
                      <c:pt idx="91">
                        <c:v>500.41</c:v>
                      </c:pt>
                      <c:pt idx="92">
                        <c:v>492.23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E99-4787-BC42-7856852113A5}"/>
                  </c:ext>
                </c:extLst>
              </c15:ser>
            </c15:filteredLineSeries>
          </c:ext>
        </c:extLst>
      </c:lineChart>
      <c:catAx>
        <c:axId val="115381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3818431"/>
        <c:crosses val="autoZero"/>
        <c:auto val="1"/>
        <c:lblAlgn val="ctr"/>
        <c:lblOffset val="100"/>
        <c:noMultiLvlLbl val="0"/>
      </c:catAx>
      <c:valAx>
        <c:axId val="115381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53818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appels naar provincie in 2022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Appels!$A$95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Appels!$B$2:$M$2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Appels!$B$95:$M$95</c:f>
              <c:numCache>
                <c:formatCode>#,##0;[Red]"-"#,##0</c:formatCode>
                <c:ptCount val="12"/>
                <c:pt idx="0">
                  <c:v>26.03</c:v>
                </c:pt>
                <c:pt idx="1">
                  <c:v>11.76</c:v>
                </c:pt>
                <c:pt idx="2">
                  <c:v>2.81</c:v>
                </c:pt>
                <c:pt idx="3">
                  <c:v>13.37</c:v>
                </c:pt>
                <c:pt idx="4">
                  <c:v>510.09</c:v>
                </c:pt>
                <c:pt idx="5">
                  <c:v>2323.9299999999998</c:v>
                </c:pt>
                <c:pt idx="6">
                  <c:v>550.08000000000004</c:v>
                </c:pt>
                <c:pt idx="7">
                  <c:v>117.63</c:v>
                </c:pt>
                <c:pt idx="8">
                  <c:v>94.48</c:v>
                </c:pt>
                <c:pt idx="9">
                  <c:v>1077.55</c:v>
                </c:pt>
                <c:pt idx="10">
                  <c:v>492.23</c:v>
                </c:pt>
                <c:pt idx="11">
                  <c:v>690.39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5-4CAF-80CB-22FC76005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3674959"/>
        <c:axId val="1163675375"/>
      </c:barChart>
      <c:catAx>
        <c:axId val="1163674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75375"/>
        <c:crosses val="autoZero"/>
        <c:auto val="1"/>
        <c:lblAlgn val="ctr"/>
        <c:lblOffset val="100"/>
        <c:noMultiLvlLbl val="0"/>
      </c:catAx>
      <c:valAx>
        <c:axId val="1163675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163674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Oppervlakte appels naar provincie in 1950 (ha)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Appels!$A$23</c:f>
              <c:strCache>
                <c:ptCount val="1"/>
                <c:pt idx="0">
                  <c:v>1950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Appels!$B$2:$M$2</c:f>
              <c:strCache>
                <c:ptCount val="12"/>
                <c:pt idx="0">
                  <c:v>Groningen</c:v>
                </c:pt>
                <c:pt idx="1">
                  <c:v>Friesland</c:v>
                </c:pt>
                <c:pt idx="2">
                  <c:v>Drenthe</c:v>
                </c:pt>
                <c:pt idx="3">
                  <c:v>Overijssel</c:v>
                </c:pt>
                <c:pt idx="4">
                  <c:v>Flevoland</c:v>
                </c:pt>
                <c:pt idx="5">
                  <c:v>Gelderland</c:v>
                </c:pt>
                <c:pt idx="6">
                  <c:v>Utrecht</c:v>
                </c:pt>
                <c:pt idx="7">
                  <c:v>Noord-Holland</c:v>
                </c:pt>
                <c:pt idx="8">
                  <c:v>Zuid-Holland</c:v>
                </c:pt>
                <c:pt idx="9">
                  <c:v>Zeeland</c:v>
                </c:pt>
                <c:pt idx="10">
                  <c:v>Noord-Brabant</c:v>
                </c:pt>
                <c:pt idx="11">
                  <c:v>Limburg</c:v>
                </c:pt>
              </c:strCache>
            </c:strRef>
          </c:cat>
          <c:val>
            <c:numRef>
              <c:f>Appels!$B$23:$M$23</c:f>
              <c:numCache>
                <c:formatCode>#,##0;[Red]"-"#,##0</c:formatCode>
                <c:ptCount val="12"/>
                <c:pt idx="0">
                  <c:v>421.82</c:v>
                </c:pt>
                <c:pt idx="1">
                  <c:v>248.32</c:v>
                </c:pt>
                <c:pt idx="2">
                  <c:v>153.47</c:v>
                </c:pt>
                <c:pt idx="3">
                  <c:v>1093.19</c:v>
                </c:pt>
                <c:pt idx="5">
                  <c:v>11897.61</c:v>
                </c:pt>
                <c:pt idx="6">
                  <c:v>4965.8999999999996</c:v>
                </c:pt>
                <c:pt idx="7">
                  <c:v>1087.6500000000001</c:v>
                </c:pt>
                <c:pt idx="8">
                  <c:v>2799.18</c:v>
                </c:pt>
                <c:pt idx="9">
                  <c:v>3306.35</c:v>
                </c:pt>
                <c:pt idx="10">
                  <c:v>4920.1000000000004</c:v>
                </c:pt>
                <c:pt idx="11">
                  <c:v>9704.14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0-4DEC-A0B9-CAF651423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8165119"/>
        <c:axId val="1348145151"/>
      </c:barChart>
      <c:catAx>
        <c:axId val="134816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48145151"/>
        <c:crosses val="autoZero"/>
        <c:auto val="1"/>
        <c:lblAlgn val="ctr"/>
        <c:lblOffset val="100"/>
        <c:noMultiLvlLbl val="0"/>
      </c:catAx>
      <c:valAx>
        <c:axId val="134814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&quot;-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48165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</xdr:colOff>
      <xdr:row>6</xdr:row>
      <xdr:rowOff>6</xdr:rowOff>
    </xdr:from>
    <xdr:to>
      <xdr:col>26</xdr:col>
      <xdr:colOff>11206</xdr:colOff>
      <xdr:row>36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25DAF6B-4AE3-B717-53D8-569E885D3B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16807</xdr:colOff>
      <xdr:row>137</xdr:row>
      <xdr:rowOff>152400</xdr:rowOff>
    </xdr:from>
    <xdr:to>
      <xdr:col>26</xdr:col>
      <xdr:colOff>11206</xdr:colOff>
      <xdr:row>168</xdr:row>
      <xdr:rowOff>-1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807E3686-F778-FD5A-9392-4390A110A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72</xdr:row>
      <xdr:rowOff>6723</xdr:rowOff>
    </xdr:from>
    <xdr:to>
      <xdr:col>25</xdr:col>
      <xdr:colOff>705971</xdr:colOff>
      <xdr:row>102</xdr:row>
      <xdr:rowOff>11206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C1961F76-EC58-E512-EDC8-8EB04BCF5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16807</xdr:colOff>
      <xdr:row>104</xdr:row>
      <xdr:rowOff>152400</xdr:rowOff>
    </xdr:from>
    <xdr:to>
      <xdr:col>25</xdr:col>
      <xdr:colOff>705970</xdr:colOff>
      <xdr:row>134</xdr:row>
      <xdr:rowOff>145676</xdr:rowOff>
    </xdr:to>
    <xdr:graphicFrame macro="">
      <xdr:nvGraphicFramePr>
        <xdr:cNvPr id="8" name="Grafiek 7">
          <a:extLst>
            <a:ext uri="{FF2B5EF4-FFF2-40B4-BE49-F238E27FC236}">
              <a16:creationId xmlns:a16="http://schemas.microsoft.com/office/drawing/2014/main" id="{5CBDB1D7-A211-7436-E3A0-2CB9B9CD6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5601</xdr:colOff>
      <xdr:row>38</xdr:row>
      <xdr:rowOff>141194</xdr:rowOff>
    </xdr:from>
    <xdr:to>
      <xdr:col>25</xdr:col>
      <xdr:colOff>717176</xdr:colOff>
      <xdr:row>68</xdr:row>
      <xdr:rowOff>145676</xdr:rowOff>
    </xdr:to>
    <xdr:graphicFrame macro="">
      <xdr:nvGraphicFramePr>
        <xdr:cNvPr id="9" name="Grafiek 8">
          <a:extLst>
            <a:ext uri="{FF2B5EF4-FFF2-40B4-BE49-F238E27FC236}">
              <a16:creationId xmlns:a16="http://schemas.microsoft.com/office/drawing/2014/main" id="{64557729-5D93-3DDA-116E-A45F1446A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11213</xdr:rowOff>
    </xdr:from>
    <xdr:to>
      <xdr:col>26</xdr:col>
      <xdr:colOff>22411</xdr:colOff>
      <xdr:row>32</xdr:row>
      <xdr:rowOff>11205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1983411-9E84-3BEC-9620-E1B2C8E91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35</xdr:row>
      <xdr:rowOff>8</xdr:rowOff>
    </xdr:from>
    <xdr:to>
      <xdr:col>26</xdr:col>
      <xdr:colOff>11206</xdr:colOff>
      <xdr:row>65</xdr:row>
      <xdr:rowOff>11205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C90439DA-4ECB-8295-829D-9D3B8C56F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11207</xdr:colOff>
      <xdr:row>101</xdr:row>
      <xdr:rowOff>6724</xdr:rowOff>
    </xdr:from>
    <xdr:to>
      <xdr:col>26</xdr:col>
      <xdr:colOff>22412</xdr:colOff>
      <xdr:row>130</xdr:row>
      <xdr:rowOff>156881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D0CD38C6-A315-5845-D7E5-F7A7119A2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16807</xdr:colOff>
      <xdr:row>67</xdr:row>
      <xdr:rowOff>152401</xdr:rowOff>
    </xdr:from>
    <xdr:to>
      <xdr:col>26</xdr:col>
      <xdr:colOff>0</xdr:colOff>
      <xdr:row>98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9F5936EE-1FF2-4830-50E4-0D58D4D74C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711574</xdr:colOff>
      <xdr:row>2</xdr:row>
      <xdr:rowOff>11211</xdr:rowOff>
    </xdr:from>
    <xdr:to>
      <xdr:col>26</xdr:col>
      <xdr:colOff>0</xdr:colOff>
      <xdr:row>31</xdr:row>
      <xdr:rowOff>156881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FFCBAD0-DE9F-2AC2-C842-9E405056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16807</xdr:colOff>
      <xdr:row>35</xdr:row>
      <xdr:rowOff>7</xdr:rowOff>
    </xdr:from>
    <xdr:to>
      <xdr:col>26</xdr:col>
      <xdr:colOff>11205</xdr:colOff>
      <xdr:row>64</xdr:row>
      <xdr:rowOff>156882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531C6620-77AD-E981-A50C-A1A565615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101</xdr:row>
      <xdr:rowOff>6724</xdr:rowOff>
    </xdr:from>
    <xdr:to>
      <xdr:col>25</xdr:col>
      <xdr:colOff>705970</xdr:colOff>
      <xdr:row>131</xdr:row>
      <xdr:rowOff>11205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DD9639D0-C845-8F42-1EB9-DCA784880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5601</xdr:colOff>
      <xdr:row>68</xdr:row>
      <xdr:rowOff>6722</xdr:rowOff>
    </xdr:from>
    <xdr:to>
      <xdr:col>26</xdr:col>
      <xdr:colOff>11205</xdr:colOff>
      <xdr:row>97</xdr:row>
      <xdr:rowOff>156881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414A5BCB-008E-F616-9E79-CE5523B7D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11211</xdr:rowOff>
    </xdr:from>
    <xdr:to>
      <xdr:col>25</xdr:col>
      <xdr:colOff>717176</xdr:colOff>
      <xdr:row>32</xdr:row>
      <xdr:rowOff>11206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A74674D-AF66-39D1-5E0E-3D153F8FE1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16808</xdr:colOff>
      <xdr:row>68</xdr:row>
      <xdr:rowOff>11205</xdr:rowOff>
    </xdr:from>
    <xdr:to>
      <xdr:col>26</xdr:col>
      <xdr:colOff>1</xdr:colOff>
      <xdr:row>97</xdr:row>
      <xdr:rowOff>145675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D3E1CEE2-32C4-0635-5EFA-628A7892BC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5602</xdr:colOff>
      <xdr:row>35</xdr:row>
      <xdr:rowOff>6723</xdr:rowOff>
    </xdr:from>
    <xdr:to>
      <xdr:col>26</xdr:col>
      <xdr:colOff>0</xdr:colOff>
      <xdr:row>64</xdr:row>
      <xdr:rowOff>134471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1496CE93-195D-C150-6398-4303AE524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5601</xdr:colOff>
      <xdr:row>2</xdr:row>
      <xdr:rowOff>11205</xdr:rowOff>
    </xdr:from>
    <xdr:to>
      <xdr:col>25</xdr:col>
      <xdr:colOff>717176</xdr:colOff>
      <xdr:row>31</xdr:row>
      <xdr:rowOff>156881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57F5135-332E-D224-7AF8-5A7666E4B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16807</xdr:colOff>
      <xdr:row>68</xdr:row>
      <xdr:rowOff>6723</xdr:rowOff>
    </xdr:from>
    <xdr:to>
      <xdr:col>26</xdr:col>
      <xdr:colOff>11205</xdr:colOff>
      <xdr:row>98</xdr:row>
      <xdr:rowOff>22412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974C9E0-833E-B1ED-8BAC-0E26E692B3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34</xdr:row>
      <xdr:rowOff>141193</xdr:rowOff>
    </xdr:from>
    <xdr:to>
      <xdr:col>26</xdr:col>
      <xdr:colOff>11205</xdr:colOff>
      <xdr:row>64</xdr:row>
      <xdr:rowOff>145676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2E555EEC-57DF-C23C-2B43-0124A0754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5601</xdr:colOff>
      <xdr:row>3</xdr:row>
      <xdr:rowOff>6724</xdr:rowOff>
    </xdr:from>
    <xdr:to>
      <xdr:col>25</xdr:col>
      <xdr:colOff>717176</xdr:colOff>
      <xdr:row>33</xdr:row>
      <xdr:rowOff>11206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60F7794-488B-0B8F-9E37-919E09F96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5601</xdr:colOff>
      <xdr:row>69</xdr:row>
      <xdr:rowOff>6723</xdr:rowOff>
    </xdr:from>
    <xdr:to>
      <xdr:col>25</xdr:col>
      <xdr:colOff>705971</xdr:colOff>
      <xdr:row>99</xdr:row>
      <xdr:rowOff>156881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D10ADF2F-960B-E7FC-3740-C0353760F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36</xdr:row>
      <xdr:rowOff>6723</xdr:rowOff>
    </xdr:from>
    <xdr:to>
      <xdr:col>26</xdr:col>
      <xdr:colOff>11205</xdr:colOff>
      <xdr:row>65</xdr:row>
      <xdr:rowOff>156881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7C5CA8C7-8D98-2A3F-3094-9AE8B2073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16807</xdr:colOff>
      <xdr:row>2</xdr:row>
      <xdr:rowOff>11212</xdr:rowOff>
    </xdr:from>
    <xdr:to>
      <xdr:col>26</xdr:col>
      <xdr:colOff>0</xdr:colOff>
      <xdr:row>32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C60C320-9722-CB17-5E6C-D5B2E99F3B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5603</xdr:colOff>
      <xdr:row>34</xdr:row>
      <xdr:rowOff>152401</xdr:rowOff>
    </xdr:from>
    <xdr:to>
      <xdr:col>26</xdr:col>
      <xdr:colOff>0</xdr:colOff>
      <xdr:row>65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29B966C-BFCC-178A-EE22-AD540EA0E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5601</xdr:colOff>
      <xdr:row>67</xdr:row>
      <xdr:rowOff>152399</xdr:rowOff>
    </xdr:from>
    <xdr:to>
      <xdr:col>26</xdr:col>
      <xdr:colOff>0</xdr:colOff>
      <xdr:row>97</xdr:row>
      <xdr:rowOff>145675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2560F3D1-4275-2F8D-C9F7-BA4E70E00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16806</xdr:colOff>
      <xdr:row>35</xdr:row>
      <xdr:rowOff>6723</xdr:rowOff>
    </xdr:from>
    <xdr:to>
      <xdr:col>25</xdr:col>
      <xdr:colOff>705971</xdr:colOff>
      <xdr:row>64</xdr:row>
      <xdr:rowOff>134471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4AB877F-226F-0A04-C290-F803D3DFB0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16805</xdr:colOff>
      <xdr:row>2</xdr:row>
      <xdr:rowOff>11205</xdr:rowOff>
    </xdr:from>
    <xdr:to>
      <xdr:col>26</xdr:col>
      <xdr:colOff>0</xdr:colOff>
      <xdr:row>32</xdr:row>
      <xdr:rowOff>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9FA0573-AF20-9B8E-7D3E-359CB482AB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12" customWidth="1"/>
    <col min="2" max="14" width="12.7109375" style="6" customWidth="1"/>
    <col min="15" max="56" width="10.7109375" style="6" customWidth="1"/>
    <col min="57" max="16384" width="9.140625" style="6"/>
  </cols>
  <sheetData>
    <row r="1" spans="1:14" s="4" customFormat="1" ht="39.950000000000003" customHeight="1">
      <c r="A1" s="7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4" customFormat="1" ht="24.95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</row>
    <row r="3" spans="1:14" s="4" customFormat="1">
      <c r="A3" s="23">
        <v>1833</v>
      </c>
      <c r="B3" s="33"/>
      <c r="C3" s="24"/>
      <c r="D3" s="24"/>
      <c r="E3" s="24">
        <v>249</v>
      </c>
      <c r="F3" s="24"/>
      <c r="G3" s="24">
        <v>5284</v>
      </c>
      <c r="H3" s="24">
        <v>2061</v>
      </c>
      <c r="I3" s="24">
        <v>917</v>
      </c>
      <c r="J3" s="24">
        <v>3072</v>
      </c>
      <c r="K3" s="24">
        <v>1824</v>
      </c>
      <c r="L3" s="24">
        <v>1087</v>
      </c>
      <c r="M3" s="24">
        <v>6345</v>
      </c>
      <c r="N3" s="25">
        <v>21932</v>
      </c>
    </row>
    <row r="4" spans="1:14" s="4" customFormat="1">
      <c r="A4" s="26">
        <v>1878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7">
        <v>23000</v>
      </c>
    </row>
    <row r="5" spans="1:14" s="4" customFormat="1">
      <c r="A5" s="28">
        <v>1880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>
        <v>24000</v>
      </c>
    </row>
    <row r="6" spans="1:14" s="4" customFormat="1" ht="24.95" customHeight="1">
      <c r="A6" s="31" t="s">
        <v>1</v>
      </c>
      <c r="B6" s="32" t="s">
        <v>2</v>
      </c>
      <c r="C6" s="32" t="s">
        <v>3</v>
      </c>
      <c r="D6" s="32" t="s">
        <v>4</v>
      </c>
      <c r="E6" s="32" t="s">
        <v>5</v>
      </c>
      <c r="F6" s="32" t="s">
        <v>6</v>
      </c>
      <c r="G6" s="32" t="s">
        <v>7</v>
      </c>
      <c r="H6" s="32" t="s">
        <v>8</v>
      </c>
      <c r="I6" s="32" t="s">
        <v>9</v>
      </c>
      <c r="J6" s="32" t="s">
        <v>10</v>
      </c>
      <c r="K6" s="32" t="s">
        <v>11</v>
      </c>
      <c r="L6" s="32" t="s">
        <v>12</v>
      </c>
      <c r="M6" s="32" t="s">
        <v>13</v>
      </c>
      <c r="N6" s="32" t="s">
        <v>14</v>
      </c>
    </row>
    <row r="7" spans="1:14" s="4" customFormat="1">
      <c r="A7" s="23">
        <v>1900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</row>
    <row r="8" spans="1:14" s="4" customFormat="1">
      <c r="A8" s="26">
        <v>1901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s="4" customFormat="1">
      <c r="A9" s="26">
        <v>1902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7"/>
    </row>
    <row r="10" spans="1:14" s="4" customFormat="1">
      <c r="A10" s="26">
        <v>1903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27"/>
    </row>
    <row r="11" spans="1:14" s="4" customFormat="1">
      <c r="A11" s="26">
        <v>1904</v>
      </c>
      <c r="B11" s="5">
        <v>100</v>
      </c>
      <c r="C11" s="5">
        <v>110</v>
      </c>
      <c r="D11" s="5">
        <v>14</v>
      </c>
      <c r="E11" s="5">
        <v>520</v>
      </c>
      <c r="F11" s="5"/>
      <c r="G11" s="5">
        <v>6000</v>
      </c>
      <c r="H11" s="5">
        <v>2700</v>
      </c>
      <c r="I11" s="5">
        <v>670</v>
      </c>
      <c r="J11" s="5">
        <v>1700</v>
      </c>
      <c r="K11" s="5">
        <v>1400</v>
      </c>
      <c r="L11" s="5">
        <v>820</v>
      </c>
      <c r="M11" s="5">
        <v>5900</v>
      </c>
      <c r="N11" s="27">
        <f>SUM(B11:M11)</f>
        <v>19934</v>
      </c>
    </row>
    <row r="12" spans="1:14" s="4" customFormat="1">
      <c r="A12" s="26">
        <v>1905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7"/>
    </row>
    <row r="13" spans="1:14" s="4" customFormat="1">
      <c r="A13" s="26">
        <v>1906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27"/>
    </row>
    <row r="14" spans="1:14" s="4" customFormat="1">
      <c r="A14" s="26">
        <v>1907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27"/>
    </row>
    <row r="15" spans="1:14" s="4" customFormat="1">
      <c r="A15" s="26">
        <v>1908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7"/>
    </row>
    <row r="16" spans="1:14" s="4" customFormat="1">
      <c r="A16" s="26">
        <v>1909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27"/>
    </row>
    <row r="17" spans="1:14" s="4" customFormat="1">
      <c r="A17" s="26">
        <v>1910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7"/>
    </row>
    <row r="18" spans="1:14" s="4" customFormat="1">
      <c r="A18" s="26">
        <v>1911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7"/>
    </row>
    <row r="19" spans="1:14" s="4" customFormat="1">
      <c r="A19" s="26">
        <v>1912</v>
      </c>
      <c r="B19" s="5">
        <v>171</v>
      </c>
      <c r="C19" s="5">
        <v>221</v>
      </c>
      <c r="D19" s="5">
        <v>14</v>
      </c>
      <c r="E19" s="5">
        <v>684</v>
      </c>
      <c r="F19" s="5"/>
      <c r="G19" s="5">
        <v>7284</v>
      </c>
      <c r="H19" s="5">
        <v>3017</v>
      </c>
      <c r="I19" s="5">
        <v>776</v>
      </c>
      <c r="J19" s="5">
        <v>1779</v>
      </c>
      <c r="K19" s="5">
        <v>1757</v>
      </c>
      <c r="L19" s="5">
        <v>1406</v>
      </c>
      <c r="M19" s="5">
        <v>7323</v>
      </c>
      <c r="N19" s="27">
        <f>SUM(B19:M19)</f>
        <v>24432</v>
      </c>
    </row>
    <row r="20" spans="1:14" s="4" customFormat="1">
      <c r="A20" s="26">
        <v>1913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7"/>
    </row>
    <row r="21" spans="1:14" s="4" customFormat="1">
      <c r="A21" s="26">
        <v>1914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7"/>
    </row>
    <row r="22" spans="1:14" s="4" customFormat="1">
      <c r="A22" s="26">
        <v>1915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7"/>
    </row>
    <row r="23" spans="1:14" s="4" customFormat="1">
      <c r="A23" s="26">
        <v>1916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7"/>
    </row>
    <row r="24" spans="1:14" s="4" customFormat="1">
      <c r="A24" s="26">
        <v>1917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7"/>
    </row>
    <row r="25" spans="1:14" s="4" customFormat="1">
      <c r="A25" s="26">
        <v>1918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7"/>
    </row>
    <row r="26" spans="1:14" s="4" customFormat="1">
      <c r="A26" s="26">
        <v>1919</v>
      </c>
      <c r="B26" s="5">
        <v>140</v>
      </c>
      <c r="C26" s="5">
        <v>170</v>
      </c>
      <c r="D26" s="5">
        <v>12</v>
      </c>
      <c r="E26" s="5">
        <v>630</v>
      </c>
      <c r="F26" s="5"/>
      <c r="G26" s="5">
        <v>7800</v>
      </c>
      <c r="H26" s="5">
        <v>3000</v>
      </c>
      <c r="I26" s="5">
        <v>810</v>
      </c>
      <c r="J26" s="5">
        <v>2200</v>
      </c>
      <c r="K26" s="5">
        <v>1900</v>
      </c>
      <c r="L26" s="5">
        <v>1600</v>
      </c>
      <c r="M26" s="5">
        <v>7400</v>
      </c>
      <c r="N26" s="27">
        <f>SUM(B26:M26)</f>
        <v>25662</v>
      </c>
    </row>
    <row r="27" spans="1:14" s="4" customFormat="1">
      <c r="A27" s="26">
        <v>1920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27"/>
    </row>
    <row r="28" spans="1:14" s="4" customFormat="1">
      <c r="A28" s="26">
        <v>1921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27"/>
    </row>
    <row r="29" spans="1:14" s="4" customFormat="1">
      <c r="A29" s="26">
        <v>1922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27"/>
    </row>
    <row r="30" spans="1:14" s="4" customFormat="1">
      <c r="A30" s="26">
        <v>1923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27"/>
    </row>
    <row r="31" spans="1:14" s="4" customFormat="1">
      <c r="A31" s="26">
        <v>1924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27"/>
    </row>
    <row r="32" spans="1:14" s="4" customFormat="1">
      <c r="A32" s="26">
        <v>1925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7"/>
    </row>
    <row r="33" spans="1:14" s="4" customFormat="1">
      <c r="A33" s="26">
        <v>1926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27"/>
    </row>
    <row r="34" spans="1:14" s="4" customFormat="1">
      <c r="A34" s="26">
        <v>1927</v>
      </c>
      <c r="B34" s="5">
        <v>351</v>
      </c>
      <c r="C34" s="5">
        <v>141</v>
      </c>
      <c r="D34" s="5">
        <v>35</v>
      </c>
      <c r="E34" s="5">
        <v>977</v>
      </c>
      <c r="F34" s="5"/>
      <c r="G34" s="5">
        <v>12206</v>
      </c>
      <c r="H34" s="5">
        <v>2858</v>
      </c>
      <c r="I34" s="5">
        <v>915</v>
      </c>
      <c r="J34" s="5">
        <v>1701</v>
      </c>
      <c r="K34" s="5">
        <v>2886</v>
      </c>
      <c r="L34" s="5">
        <v>1789</v>
      </c>
      <c r="M34" s="5">
        <v>10113</v>
      </c>
      <c r="N34" s="27">
        <f>SUM(B34:M34)</f>
        <v>33972</v>
      </c>
    </row>
    <row r="35" spans="1:14" s="4" customFormat="1">
      <c r="A35" s="26">
        <v>1928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27"/>
    </row>
    <row r="36" spans="1:14" s="4" customFormat="1">
      <c r="A36" s="26">
        <v>1929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27"/>
    </row>
    <row r="37" spans="1:14" s="4" customFormat="1">
      <c r="A37" s="26">
        <v>1930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27"/>
    </row>
    <row r="38" spans="1:14" s="4" customFormat="1">
      <c r="A38" s="26">
        <v>1931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27"/>
    </row>
    <row r="39" spans="1:14" s="4" customFormat="1">
      <c r="A39" s="26">
        <v>1932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27"/>
    </row>
    <row r="40" spans="1:14" s="4" customFormat="1">
      <c r="A40" s="26">
        <v>1933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27"/>
    </row>
    <row r="41" spans="1:14" s="4" customFormat="1">
      <c r="A41" s="26">
        <v>1934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27"/>
    </row>
    <row r="42" spans="1:14" s="4" customFormat="1">
      <c r="A42" s="26">
        <v>1935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27"/>
    </row>
    <row r="43" spans="1:14" s="4" customFormat="1">
      <c r="A43" s="26">
        <v>1936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27"/>
    </row>
    <row r="44" spans="1:14" s="4" customFormat="1">
      <c r="A44" s="26">
        <v>1937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27"/>
    </row>
    <row r="45" spans="1:14" s="4" customFormat="1">
      <c r="A45" s="26">
        <v>1938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7"/>
    </row>
    <row r="46" spans="1:14" s="4" customFormat="1">
      <c r="A46" s="26">
        <v>1939</v>
      </c>
      <c r="B46" s="5">
        <v>387</v>
      </c>
      <c r="C46" s="5">
        <v>209</v>
      </c>
      <c r="D46" s="5">
        <v>87</v>
      </c>
      <c r="E46" s="5">
        <v>1210</v>
      </c>
      <c r="F46" s="5"/>
      <c r="G46" s="5">
        <v>15993</v>
      </c>
      <c r="H46" s="5">
        <v>4997</v>
      </c>
      <c r="I46" s="5">
        <v>1268</v>
      </c>
      <c r="J46" s="5">
        <v>4277</v>
      </c>
      <c r="K46" s="5">
        <v>4208</v>
      </c>
      <c r="L46" s="5">
        <v>5401</v>
      </c>
      <c r="M46" s="5">
        <v>12741</v>
      </c>
      <c r="N46" s="27">
        <v>48627</v>
      </c>
    </row>
    <row r="47" spans="1:14" s="4" customFormat="1">
      <c r="A47" s="26">
        <v>1940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27"/>
    </row>
    <row r="48" spans="1:14" s="4" customFormat="1">
      <c r="A48" s="26">
        <v>1941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27"/>
    </row>
    <row r="49" spans="1:14" s="4" customFormat="1">
      <c r="A49" s="26">
        <v>1942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27"/>
    </row>
    <row r="50" spans="1:14" s="4" customFormat="1">
      <c r="A50" s="26">
        <v>1943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27">
        <v>54269</v>
      </c>
    </row>
    <row r="51" spans="1:14" s="4" customFormat="1">
      <c r="A51" s="26">
        <v>1944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27"/>
    </row>
    <row r="52" spans="1:14" s="4" customFormat="1">
      <c r="A52" s="26">
        <v>1945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27"/>
    </row>
    <row r="53" spans="1:14" s="4" customFormat="1">
      <c r="A53" s="26">
        <v>1946</v>
      </c>
      <c r="B53" s="5">
        <v>418</v>
      </c>
      <c r="C53" s="5">
        <v>324</v>
      </c>
      <c r="D53" s="5">
        <v>132</v>
      </c>
      <c r="E53" s="5">
        <v>1061</v>
      </c>
      <c r="F53" s="5"/>
      <c r="G53" s="5">
        <v>18427</v>
      </c>
      <c r="H53" s="5">
        <v>6479</v>
      </c>
      <c r="I53" s="5">
        <v>1580</v>
      </c>
      <c r="J53" s="5">
        <v>4597</v>
      </c>
      <c r="K53" s="5">
        <v>4191</v>
      </c>
      <c r="L53" s="5">
        <v>5516</v>
      </c>
      <c r="M53" s="5">
        <v>15111</v>
      </c>
      <c r="N53" s="27">
        <f>SUM(B53:M53)</f>
        <v>57836</v>
      </c>
    </row>
    <row r="54" spans="1:14" s="4" customFormat="1">
      <c r="A54" s="26">
        <v>1947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27">
        <v>59349</v>
      </c>
    </row>
    <row r="55" spans="1:14" s="4" customFormat="1">
      <c r="A55" s="26">
        <v>1948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27">
        <v>60791</v>
      </c>
    </row>
    <row r="56" spans="1:14" s="4" customFormat="1">
      <c r="A56" s="26">
        <v>1949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27">
        <v>62592</v>
      </c>
    </row>
    <row r="57" spans="1:14" s="4" customFormat="1">
      <c r="A57" s="26">
        <v>1950</v>
      </c>
      <c r="B57" s="5">
        <v>583.14</v>
      </c>
      <c r="C57" s="5">
        <v>429.58</v>
      </c>
      <c r="D57" s="5">
        <v>211.83</v>
      </c>
      <c r="E57" s="5">
        <v>1427.38</v>
      </c>
      <c r="F57" s="5"/>
      <c r="G57" s="5">
        <v>21052.959999999999</v>
      </c>
      <c r="H57" s="5">
        <v>7583.16</v>
      </c>
      <c r="I57" s="5">
        <v>2172.4</v>
      </c>
      <c r="J57" s="5">
        <v>4918.7299999999996</v>
      </c>
      <c r="K57" s="5">
        <v>5302.58</v>
      </c>
      <c r="L57" s="5">
        <v>7135.11</v>
      </c>
      <c r="M57" s="5">
        <v>15086.53</v>
      </c>
      <c r="N57" s="27">
        <f t="shared" ref="N57:N106" si="0">SUM(B57:M57)</f>
        <v>65903.399999999994</v>
      </c>
    </row>
    <row r="58" spans="1:14" s="4" customFormat="1">
      <c r="A58" s="26">
        <v>1951</v>
      </c>
      <c r="B58" s="5">
        <v>580.47</v>
      </c>
      <c r="C58" s="5">
        <v>450.09</v>
      </c>
      <c r="D58" s="5">
        <v>186.85</v>
      </c>
      <c r="E58" s="5">
        <v>1541.84</v>
      </c>
      <c r="F58" s="5"/>
      <c r="G58" s="5">
        <v>21077.279999999999</v>
      </c>
      <c r="H58" s="5">
        <v>7826.54</v>
      </c>
      <c r="I58" s="5">
        <v>2162.5500000000002</v>
      </c>
      <c r="J58" s="5">
        <v>5036.47</v>
      </c>
      <c r="K58" s="5">
        <v>5414.92</v>
      </c>
      <c r="L58" s="5">
        <v>7484.58</v>
      </c>
      <c r="M58" s="5">
        <v>14995.14</v>
      </c>
      <c r="N58" s="27">
        <f t="shared" si="0"/>
        <v>66756.73000000001</v>
      </c>
    </row>
    <row r="59" spans="1:14" s="4" customFormat="1">
      <c r="A59" s="26">
        <v>1952</v>
      </c>
      <c r="B59" s="5">
        <v>596.55999999999995</v>
      </c>
      <c r="C59" s="5">
        <v>451.75</v>
      </c>
      <c r="D59" s="5">
        <v>158.27000000000001</v>
      </c>
      <c r="E59" s="5">
        <v>1525.03</v>
      </c>
      <c r="F59" s="5"/>
      <c r="G59" s="5">
        <v>21173.34</v>
      </c>
      <c r="H59" s="5">
        <v>7910.8</v>
      </c>
      <c r="I59" s="5">
        <v>2351.25</v>
      </c>
      <c r="J59" s="5">
        <v>5049.3100000000004</v>
      </c>
      <c r="K59" s="5">
        <v>5590.38</v>
      </c>
      <c r="L59" s="5">
        <v>7414.15</v>
      </c>
      <c r="M59" s="5">
        <v>14916.35</v>
      </c>
      <c r="N59" s="27">
        <f t="shared" si="0"/>
        <v>67137.19</v>
      </c>
    </row>
    <row r="60" spans="1:14" s="4" customFormat="1">
      <c r="A60" s="26">
        <v>1953</v>
      </c>
      <c r="B60" s="5">
        <v>553.38</v>
      </c>
      <c r="C60" s="5">
        <v>437.92</v>
      </c>
      <c r="D60" s="5">
        <v>149.93</v>
      </c>
      <c r="E60" s="5">
        <v>1414.64</v>
      </c>
      <c r="F60" s="5"/>
      <c r="G60" s="5">
        <v>20349.8</v>
      </c>
      <c r="H60" s="5">
        <v>7774</v>
      </c>
      <c r="I60" s="5">
        <v>2207.0500000000002</v>
      </c>
      <c r="J60" s="5">
        <v>4829.78</v>
      </c>
      <c r="K60" s="5">
        <v>4822.68</v>
      </c>
      <c r="L60" s="5">
        <v>6895.83</v>
      </c>
      <c r="M60" s="5">
        <v>14164.32</v>
      </c>
      <c r="N60" s="27">
        <f t="shared" si="0"/>
        <v>63599.33</v>
      </c>
    </row>
    <row r="61" spans="1:14" s="4" customFormat="1">
      <c r="A61" s="26">
        <v>1954</v>
      </c>
      <c r="B61" s="5">
        <v>507.9</v>
      </c>
      <c r="C61" s="5">
        <v>418.5</v>
      </c>
      <c r="D61" s="5">
        <v>107.71</v>
      </c>
      <c r="E61" s="5">
        <v>1416.57</v>
      </c>
      <c r="F61" s="5"/>
      <c r="G61" s="5">
        <v>19469.38</v>
      </c>
      <c r="H61" s="5">
        <v>7471.81</v>
      </c>
      <c r="I61" s="5">
        <v>2168.0300000000002</v>
      </c>
      <c r="J61" s="5">
        <v>4559.6899999999996</v>
      </c>
      <c r="K61" s="5">
        <v>4293.82</v>
      </c>
      <c r="L61" s="5">
        <v>6236.72</v>
      </c>
      <c r="M61" s="5">
        <v>13572.27</v>
      </c>
      <c r="N61" s="27">
        <f t="shared" si="0"/>
        <v>60222.400000000009</v>
      </c>
    </row>
    <row r="62" spans="1:14" s="4" customFormat="1">
      <c r="A62" s="26">
        <v>1955</v>
      </c>
      <c r="B62" s="5">
        <v>446.73</v>
      </c>
      <c r="C62" s="5">
        <v>387.98</v>
      </c>
      <c r="D62" s="5">
        <v>115.16</v>
      </c>
      <c r="E62" s="5">
        <v>1216.6500000000001</v>
      </c>
      <c r="F62" s="5"/>
      <c r="G62" s="5">
        <v>18063.22</v>
      </c>
      <c r="H62" s="5">
        <v>6819.66</v>
      </c>
      <c r="I62" s="5">
        <v>1980.19</v>
      </c>
      <c r="J62" s="5">
        <v>4386.07</v>
      </c>
      <c r="K62" s="5">
        <v>3948.26</v>
      </c>
      <c r="L62" s="5">
        <v>5590.26</v>
      </c>
      <c r="M62" s="5">
        <v>12809.89</v>
      </c>
      <c r="N62" s="27">
        <f t="shared" si="0"/>
        <v>55764.070000000007</v>
      </c>
    </row>
    <row r="63" spans="1:14" s="4" customFormat="1">
      <c r="A63" s="26">
        <v>1956</v>
      </c>
      <c r="B63" s="5">
        <v>428.48</v>
      </c>
      <c r="C63" s="5">
        <v>383.71</v>
      </c>
      <c r="D63" s="5">
        <v>117.19</v>
      </c>
      <c r="E63" s="5">
        <v>1239.44</v>
      </c>
      <c r="F63" s="5"/>
      <c r="G63" s="5">
        <v>17816.77</v>
      </c>
      <c r="H63" s="5">
        <v>6715.09</v>
      </c>
      <c r="I63" s="5">
        <v>1976.17</v>
      </c>
      <c r="J63" s="5">
        <v>4326.78</v>
      </c>
      <c r="K63" s="5">
        <v>4000.62</v>
      </c>
      <c r="L63" s="5">
        <v>5415.83</v>
      </c>
      <c r="M63" s="5">
        <v>12648.47</v>
      </c>
      <c r="N63" s="27">
        <f t="shared" si="0"/>
        <v>55068.55</v>
      </c>
    </row>
    <row r="64" spans="1:14" s="4" customFormat="1">
      <c r="A64" s="26">
        <v>1957</v>
      </c>
      <c r="B64" s="5">
        <v>409.31</v>
      </c>
      <c r="C64" s="5">
        <v>373.02</v>
      </c>
      <c r="D64" s="5">
        <v>104.84</v>
      </c>
      <c r="E64" s="5">
        <v>1208.6600000000001</v>
      </c>
      <c r="F64" s="5"/>
      <c r="G64" s="5">
        <v>17507.62</v>
      </c>
      <c r="H64" s="5">
        <v>6579.2</v>
      </c>
      <c r="I64" s="5">
        <v>1962.14</v>
      </c>
      <c r="J64" s="5">
        <v>4274.49</v>
      </c>
      <c r="K64" s="5">
        <v>4106.33</v>
      </c>
      <c r="L64" s="5">
        <v>5234.7700000000004</v>
      </c>
      <c r="M64" s="5">
        <v>12479.71</v>
      </c>
      <c r="N64" s="27">
        <f t="shared" si="0"/>
        <v>54240.090000000004</v>
      </c>
    </row>
    <row r="65" spans="1:14" s="4" customFormat="1">
      <c r="A65" s="26">
        <v>1958</v>
      </c>
      <c r="B65" s="5">
        <v>390.75</v>
      </c>
      <c r="C65" s="5">
        <v>339.15</v>
      </c>
      <c r="D65" s="5">
        <v>123.99</v>
      </c>
      <c r="E65" s="5">
        <v>1028.18</v>
      </c>
      <c r="F65" s="5">
        <v>262.7</v>
      </c>
      <c r="G65" s="5">
        <v>17370.310000000001</v>
      </c>
      <c r="H65" s="5">
        <v>6421.98</v>
      </c>
      <c r="I65" s="5">
        <v>1945.26</v>
      </c>
      <c r="J65" s="5">
        <v>4254.59</v>
      </c>
      <c r="K65" s="5">
        <v>4250.83</v>
      </c>
      <c r="L65" s="5">
        <v>5211.09</v>
      </c>
      <c r="M65" s="5">
        <v>12326.32</v>
      </c>
      <c r="N65" s="27">
        <f t="shared" si="0"/>
        <v>53925.15</v>
      </c>
    </row>
    <row r="66" spans="1:14" s="4" customFormat="1">
      <c r="A66" s="26">
        <v>1959</v>
      </c>
      <c r="B66" s="5">
        <v>368.16</v>
      </c>
      <c r="C66" s="5">
        <v>324.06</v>
      </c>
      <c r="D66" s="5">
        <v>118.12</v>
      </c>
      <c r="E66" s="5">
        <v>922.76</v>
      </c>
      <c r="F66" s="5">
        <v>358.83</v>
      </c>
      <c r="G66" s="5">
        <v>17087.490000000002</v>
      </c>
      <c r="H66" s="5">
        <v>6243.73</v>
      </c>
      <c r="I66" s="5">
        <v>1939.27</v>
      </c>
      <c r="J66" s="5">
        <v>4260.01</v>
      </c>
      <c r="K66" s="5">
        <v>4367.51</v>
      </c>
      <c r="L66" s="5">
        <v>5092.8599999999997</v>
      </c>
      <c r="M66" s="5">
        <v>11759.63</v>
      </c>
      <c r="N66" s="27">
        <f t="shared" si="0"/>
        <v>52842.43</v>
      </c>
    </row>
    <row r="67" spans="1:14" s="4" customFormat="1">
      <c r="A67" s="26">
        <v>1960</v>
      </c>
      <c r="B67" s="5">
        <v>361.42</v>
      </c>
      <c r="C67" s="5">
        <v>324.88</v>
      </c>
      <c r="D67" s="5">
        <v>117.18</v>
      </c>
      <c r="E67" s="5">
        <v>847.61</v>
      </c>
      <c r="F67" s="5">
        <v>418.15</v>
      </c>
      <c r="G67" s="5">
        <v>16881.37</v>
      </c>
      <c r="H67" s="5">
        <v>6197.76</v>
      </c>
      <c r="I67" s="5">
        <v>1964.14</v>
      </c>
      <c r="J67" s="5">
        <v>4334.76</v>
      </c>
      <c r="K67" s="5">
        <v>4569.6000000000004</v>
      </c>
      <c r="L67" s="5">
        <v>4995.18</v>
      </c>
      <c r="M67" s="5">
        <v>11493.71</v>
      </c>
      <c r="N67" s="27">
        <f t="shared" si="0"/>
        <v>52505.760000000002</v>
      </c>
    </row>
    <row r="68" spans="1:14" s="4" customFormat="1">
      <c r="A68" s="26">
        <v>1961</v>
      </c>
      <c r="B68" s="5">
        <v>368.25</v>
      </c>
      <c r="C68" s="5">
        <v>320.64</v>
      </c>
      <c r="D68" s="5">
        <v>116.34</v>
      </c>
      <c r="E68" s="5">
        <v>778.47</v>
      </c>
      <c r="F68" s="5">
        <v>506.42</v>
      </c>
      <c r="G68" s="5">
        <v>16742.61</v>
      </c>
      <c r="H68" s="5">
        <v>6182.35</v>
      </c>
      <c r="I68" s="5">
        <v>2087.6799999999998</v>
      </c>
      <c r="J68" s="5">
        <v>4412.33</v>
      </c>
      <c r="K68" s="5">
        <v>4745.28</v>
      </c>
      <c r="L68" s="5">
        <v>4853.57</v>
      </c>
      <c r="M68" s="5">
        <v>11040.12</v>
      </c>
      <c r="N68" s="27">
        <f t="shared" si="0"/>
        <v>52154.060000000005</v>
      </c>
    </row>
    <row r="69" spans="1:14" s="4" customFormat="1">
      <c r="A69" s="26">
        <v>1962</v>
      </c>
      <c r="B69" s="5">
        <v>397.35</v>
      </c>
      <c r="C69" s="5">
        <v>315.39999999999998</v>
      </c>
      <c r="D69" s="5">
        <v>115.53</v>
      </c>
      <c r="E69" s="5">
        <v>695.59</v>
      </c>
      <c r="F69" s="5">
        <v>575.38</v>
      </c>
      <c r="G69" s="5">
        <v>16545.12</v>
      </c>
      <c r="H69" s="5">
        <v>6153.32</v>
      </c>
      <c r="I69" s="5">
        <v>2167.17</v>
      </c>
      <c r="J69" s="5">
        <v>4574.13</v>
      </c>
      <c r="K69" s="5">
        <v>5071.1499999999996</v>
      </c>
      <c r="L69" s="5">
        <v>4403.45</v>
      </c>
      <c r="M69" s="5">
        <v>10455.950000000001</v>
      </c>
      <c r="N69" s="27">
        <f t="shared" si="0"/>
        <v>51469.539999999994</v>
      </c>
    </row>
    <row r="70" spans="1:14" s="4" customFormat="1">
      <c r="A70" s="26">
        <v>1963</v>
      </c>
      <c r="B70" s="5">
        <v>419.95</v>
      </c>
      <c r="C70" s="5">
        <v>289.08</v>
      </c>
      <c r="D70" s="5">
        <v>98.84</v>
      </c>
      <c r="E70" s="5">
        <v>610.32000000000005</v>
      </c>
      <c r="F70" s="5">
        <v>698.61</v>
      </c>
      <c r="G70" s="5">
        <v>16028.51</v>
      </c>
      <c r="H70" s="5">
        <v>6108.59</v>
      </c>
      <c r="I70" s="5">
        <v>2285.6999999999998</v>
      </c>
      <c r="J70" s="5">
        <v>4694.72</v>
      </c>
      <c r="K70" s="5">
        <v>5462.57</v>
      </c>
      <c r="L70" s="5">
        <v>4375.8900000000003</v>
      </c>
      <c r="M70" s="5">
        <v>9826.35</v>
      </c>
      <c r="N70" s="27">
        <f t="shared" si="0"/>
        <v>50899.13</v>
      </c>
    </row>
    <row r="71" spans="1:14" s="4" customFormat="1">
      <c r="A71" s="26">
        <v>1964</v>
      </c>
      <c r="B71" s="5">
        <v>406.19</v>
      </c>
      <c r="C71" s="5">
        <v>258.44</v>
      </c>
      <c r="D71" s="5">
        <v>98.55</v>
      </c>
      <c r="E71" s="5">
        <v>531.41999999999996</v>
      </c>
      <c r="F71" s="5">
        <v>903.84</v>
      </c>
      <c r="G71" s="5">
        <v>15745.24</v>
      </c>
      <c r="H71" s="5">
        <v>5862.08</v>
      </c>
      <c r="I71" s="5">
        <v>2342.8000000000002</v>
      </c>
      <c r="J71" s="5">
        <v>4731.8</v>
      </c>
      <c r="K71" s="5">
        <v>5793.48</v>
      </c>
      <c r="L71" s="5">
        <v>4264.34</v>
      </c>
      <c r="M71" s="5">
        <v>8915.58</v>
      </c>
      <c r="N71" s="27">
        <f t="shared" si="0"/>
        <v>49853.759999999995</v>
      </c>
    </row>
    <row r="72" spans="1:14" s="4" customFormat="1">
      <c r="A72" s="26">
        <v>1965</v>
      </c>
      <c r="B72" s="5">
        <v>411.03</v>
      </c>
      <c r="C72" s="5">
        <v>243.75</v>
      </c>
      <c r="D72" s="5">
        <v>85.72</v>
      </c>
      <c r="E72" s="5">
        <v>435.52</v>
      </c>
      <c r="F72" s="5">
        <v>975.58</v>
      </c>
      <c r="G72" s="5">
        <v>15322.07</v>
      </c>
      <c r="H72" s="5">
        <v>5547.37</v>
      </c>
      <c r="I72" s="5">
        <v>2409.4899999999998</v>
      </c>
      <c r="J72" s="5">
        <v>4712.58</v>
      </c>
      <c r="K72" s="5">
        <v>5964.35</v>
      </c>
      <c r="L72" s="5">
        <v>4244.24</v>
      </c>
      <c r="M72" s="5">
        <v>8276.92</v>
      </c>
      <c r="N72" s="27">
        <f t="shared" si="0"/>
        <v>48628.619999999995</v>
      </c>
    </row>
    <row r="73" spans="1:14" s="4" customFormat="1">
      <c r="A73" s="26">
        <v>1966</v>
      </c>
      <c r="B73" s="5">
        <v>402.57</v>
      </c>
      <c r="C73" s="5">
        <v>218.61</v>
      </c>
      <c r="D73" s="5">
        <v>71.92</v>
      </c>
      <c r="E73" s="5">
        <v>359.71</v>
      </c>
      <c r="F73" s="5">
        <v>1229.9100000000001</v>
      </c>
      <c r="G73" s="5">
        <v>15064.28</v>
      </c>
      <c r="H73" s="5">
        <v>5364.43</v>
      </c>
      <c r="I73" s="5">
        <v>2477.25</v>
      </c>
      <c r="J73" s="5">
        <v>4632.5600000000004</v>
      </c>
      <c r="K73" s="5">
        <v>6244.37</v>
      </c>
      <c r="L73" s="5">
        <v>4175.57</v>
      </c>
      <c r="M73" s="5">
        <v>7632.91</v>
      </c>
      <c r="N73" s="27">
        <f t="shared" si="0"/>
        <v>47874.09</v>
      </c>
    </row>
    <row r="74" spans="1:14" s="4" customFormat="1">
      <c r="A74" s="26">
        <v>1967</v>
      </c>
      <c r="B74" s="5">
        <v>397.93</v>
      </c>
      <c r="C74" s="5">
        <v>245.79</v>
      </c>
      <c r="D74" s="5">
        <v>63.11</v>
      </c>
      <c r="E74" s="5">
        <v>337.18</v>
      </c>
      <c r="F74" s="5">
        <v>1446.41</v>
      </c>
      <c r="G74" s="5">
        <v>14764.18</v>
      </c>
      <c r="H74" s="5">
        <v>5104.58</v>
      </c>
      <c r="I74" s="5">
        <v>2498.31</v>
      </c>
      <c r="J74" s="5">
        <v>4574.3900000000003</v>
      </c>
      <c r="K74" s="5">
        <v>6362.71</v>
      </c>
      <c r="L74" s="5">
        <v>4122.16</v>
      </c>
      <c r="M74" s="5">
        <v>7198.86</v>
      </c>
      <c r="N74" s="27">
        <f t="shared" si="0"/>
        <v>47115.61</v>
      </c>
    </row>
    <row r="75" spans="1:14" s="4" customFormat="1">
      <c r="A75" s="26">
        <v>1968</v>
      </c>
      <c r="B75" s="5">
        <v>384.7</v>
      </c>
      <c r="C75" s="5">
        <v>244.62</v>
      </c>
      <c r="D75" s="5">
        <v>55.8</v>
      </c>
      <c r="E75" s="5">
        <v>320.23</v>
      </c>
      <c r="F75" s="5">
        <v>1703.86</v>
      </c>
      <c r="G75" s="5">
        <v>14265.7</v>
      </c>
      <c r="H75" s="5">
        <v>4882.43</v>
      </c>
      <c r="I75" s="5">
        <v>2499.41</v>
      </c>
      <c r="J75" s="5">
        <v>4422.1000000000004</v>
      </c>
      <c r="K75" s="5">
        <v>6362.82</v>
      </c>
      <c r="L75" s="5">
        <v>3996.98</v>
      </c>
      <c r="M75" s="5">
        <v>6547.95</v>
      </c>
      <c r="N75" s="27">
        <f t="shared" si="0"/>
        <v>45686.6</v>
      </c>
    </row>
    <row r="76" spans="1:14" s="4" customFormat="1">
      <c r="A76" s="26">
        <v>1969</v>
      </c>
      <c r="B76" s="5">
        <v>346.41</v>
      </c>
      <c r="C76" s="5">
        <v>247.22</v>
      </c>
      <c r="D76" s="5">
        <v>48.96</v>
      </c>
      <c r="E76" s="5">
        <v>272.77999999999997</v>
      </c>
      <c r="F76" s="5">
        <v>1905.31</v>
      </c>
      <c r="G76" s="5">
        <v>13101.27</v>
      </c>
      <c r="H76" s="5">
        <v>4443.38</v>
      </c>
      <c r="I76" s="5">
        <v>2350.8000000000002</v>
      </c>
      <c r="J76" s="5">
        <v>4211.6400000000003</v>
      </c>
      <c r="K76" s="5">
        <v>6084.97</v>
      </c>
      <c r="L76" s="5">
        <v>3660.1</v>
      </c>
      <c r="M76" s="5">
        <v>6084.61</v>
      </c>
      <c r="N76" s="27">
        <f t="shared" si="0"/>
        <v>42757.45</v>
      </c>
    </row>
    <row r="77" spans="1:14" s="4" customFormat="1">
      <c r="A77" s="26">
        <v>1970</v>
      </c>
      <c r="B77" s="5">
        <v>318.85000000000002</v>
      </c>
      <c r="C77" s="5">
        <v>247.14</v>
      </c>
      <c r="D77" s="5">
        <v>44.89</v>
      </c>
      <c r="E77" s="5">
        <v>234.38</v>
      </c>
      <c r="F77" s="5">
        <v>2021.47</v>
      </c>
      <c r="G77" s="5">
        <v>11548.23</v>
      </c>
      <c r="H77" s="5">
        <v>3851.82</v>
      </c>
      <c r="I77" s="5">
        <v>2146.88</v>
      </c>
      <c r="J77" s="5">
        <v>3672.2</v>
      </c>
      <c r="K77" s="5">
        <v>5494.5</v>
      </c>
      <c r="L77" s="5">
        <v>3324.68</v>
      </c>
      <c r="M77" s="5">
        <v>5375.05</v>
      </c>
      <c r="N77" s="27">
        <f t="shared" si="0"/>
        <v>38280.090000000004</v>
      </c>
    </row>
    <row r="78" spans="1:14" s="4" customFormat="1">
      <c r="A78" s="26">
        <v>1971</v>
      </c>
      <c r="B78" s="5">
        <v>268.7</v>
      </c>
      <c r="C78" s="5">
        <v>229.41</v>
      </c>
      <c r="D78" s="5">
        <v>5.13</v>
      </c>
      <c r="E78" s="5">
        <v>211.51</v>
      </c>
      <c r="F78" s="5">
        <v>2163.0300000000002</v>
      </c>
      <c r="G78" s="5">
        <v>10509.76</v>
      </c>
      <c r="H78" s="5">
        <v>3523</v>
      </c>
      <c r="I78" s="5">
        <v>2020.03</v>
      </c>
      <c r="J78" s="5">
        <v>3259.41</v>
      </c>
      <c r="K78" s="5">
        <v>4980.03</v>
      </c>
      <c r="L78" s="5">
        <v>3014.26</v>
      </c>
      <c r="M78" s="5">
        <v>4999.05</v>
      </c>
      <c r="N78" s="27">
        <f t="shared" si="0"/>
        <v>35183.32</v>
      </c>
    </row>
    <row r="79" spans="1:14" s="4" customFormat="1">
      <c r="A79" s="26">
        <v>1972</v>
      </c>
      <c r="B79" s="5">
        <v>230.57</v>
      </c>
      <c r="C79" s="5">
        <v>219.07</v>
      </c>
      <c r="D79" s="5">
        <v>3.27</v>
      </c>
      <c r="E79" s="5">
        <v>200.77</v>
      </c>
      <c r="F79" s="5">
        <v>2247.75</v>
      </c>
      <c r="G79" s="5">
        <v>10053.42</v>
      </c>
      <c r="H79" s="5">
        <v>3287.98</v>
      </c>
      <c r="I79" s="5">
        <v>1913.87</v>
      </c>
      <c r="J79" s="5">
        <v>3042.99</v>
      </c>
      <c r="K79" s="5">
        <v>4864.04</v>
      </c>
      <c r="L79" s="5">
        <v>2820.89</v>
      </c>
      <c r="M79" s="5">
        <v>4573.6000000000004</v>
      </c>
      <c r="N79" s="27">
        <f t="shared" si="0"/>
        <v>33458.22</v>
      </c>
    </row>
    <row r="80" spans="1:14" s="4" customFormat="1">
      <c r="A80" s="26">
        <v>1973</v>
      </c>
      <c r="B80" s="5">
        <v>203.24</v>
      </c>
      <c r="C80" s="5">
        <v>209.49</v>
      </c>
      <c r="D80" s="5">
        <v>1.93</v>
      </c>
      <c r="E80" s="5">
        <v>186.8</v>
      </c>
      <c r="F80" s="5">
        <v>2294.7600000000002</v>
      </c>
      <c r="G80" s="5">
        <v>9449.2099999999991</v>
      </c>
      <c r="H80" s="5">
        <v>3092.84</v>
      </c>
      <c r="I80" s="5">
        <v>1758.82</v>
      </c>
      <c r="J80" s="5">
        <v>2877.24</v>
      </c>
      <c r="K80" s="5">
        <v>4759.08</v>
      </c>
      <c r="L80" s="5">
        <v>2688.55</v>
      </c>
      <c r="M80" s="5">
        <v>4251.71</v>
      </c>
      <c r="N80" s="27">
        <f t="shared" si="0"/>
        <v>31773.670000000002</v>
      </c>
    </row>
    <row r="81" spans="1:14" s="4" customFormat="1">
      <c r="A81" s="26">
        <v>1974</v>
      </c>
      <c r="B81" s="5">
        <v>191.83</v>
      </c>
      <c r="C81" s="5">
        <v>202.59</v>
      </c>
      <c r="D81" s="5">
        <v>1.56</v>
      </c>
      <c r="E81" s="5">
        <v>189.52</v>
      </c>
      <c r="F81" s="5">
        <v>2328.63</v>
      </c>
      <c r="G81" s="5">
        <v>9373.68</v>
      </c>
      <c r="H81" s="5">
        <v>3048.56</v>
      </c>
      <c r="I81" s="5">
        <v>1746.63</v>
      </c>
      <c r="J81" s="5">
        <v>2798.62</v>
      </c>
      <c r="K81" s="5">
        <v>4779.8599999999997</v>
      </c>
      <c r="L81" s="5">
        <v>2647.1</v>
      </c>
      <c r="M81" s="5">
        <v>4194.07</v>
      </c>
      <c r="N81" s="27">
        <f t="shared" si="0"/>
        <v>31502.649999999998</v>
      </c>
    </row>
    <row r="82" spans="1:14" s="4" customFormat="1">
      <c r="A82" s="26">
        <v>1975</v>
      </c>
      <c r="B82" s="5">
        <v>172.95</v>
      </c>
      <c r="C82" s="5">
        <v>194.58</v>
      </c>
      <c r="D82" s="5">
        <v>1.67</v>
      </c>
      <c r="E82" s="5">
        <v>177.75</v>
      </c>
      <c r="F82" s="5">
        <v>2351.5500000000002</v>
      </c>
      <c r="G82" s="5">
        <v>8164.28</v>
      </c>
      <c r="H82" s="5">
        <v>2898</v>
      </c>
      <c r="I82" s="5">
        <v>1598.23</v>
      </c>
      <c r="J82" s="5">
        <v>2665.21</v>
      </c>
      <c r="K82" s="5">
        <v>4690.67</v>
      </c>
      <c r="L82" s="5">
        <v>2515.44</v>
      </c>
      <c r="M82" s="5">
        <v>3400.36</v>
      </c>
      <c r="N82" s="27">
        <f t="shared" si="0"/>
        <v>28830.69</v>
      </c>
    </row>
    <row r="83" spans="1:14" s="4" customFormat="1">
      <c r="A83" s="26">
        <v>1976</v>
      </c>
      <c r="B83" s="5">
        <v>183.38</v>
      </c>
      <c r="C83" s="5">
        <v>194.63</v>
      </c>
      <c r="D83" s="5">
        <v>1.28</v>
      </c>
      <c r="E83" s="5">
        <v>180.42</v>
      </c>
      <c r="F83" s="5">
        <v>2359.92</v>
      </c>
      <c r="G83" s="5">
        <v>9055.57</v>
      </c>
      <c r="H83" s="5">
        <v>2964.94</v>
      </c>
      <c r="I83" s="5">
        <v>1611.64</v>
      </c>
      <c r="J83" s="5">
        <v>2674.46</v>
      </c>
      <c r="K83" s="5">
        <v>4781.54</v>
      </c>
      <c r="L83" s="5">
        <v>2616.62</v>
      </c>
      <c r="M83" s="5">
        <v>3712.32</v>
      </c>
      <c r="N83" s="27">
        <f t="shared" si="0"/>
        <v>30336.720000000001</v>
      </c>
    </row>
    <row r="84" spans="1:14" s="4" customFormat="1">
      <c r="A84" s="26">
        <v>1977</v>
      </c>
      <c r="B84" s="5">
        <v>166.36</v>
      </c>
      <c r="C84" s="5">
        <v>182.68</v>
      </c>
      <c r="D84" s="5">
        <v>1.44</v>
      </c>
      <c r="E84" s="5">
        <v>151.08000000000001</v>
      </c>
      <c r="F84" s="5">
        <v>2325.92</v>
      </c>
      <c r="G84" s="5">
        <v>8466.92</v>
      </c>
      <c r="H84" s="5">
        <v>2765.62</v>
      </c>
      <c r="I84" s="5">
        <v>1518.21</v>
      </c>
      <c r="J84" s="5">
        <v>2499.71</v>
      </c>
      <c r="K84" s="5">
        <v>4570.8999999999996</v>
      </c>
      <c r="L84" s="5">
        <v>2351.9699999999998</v>
      </c>
      <c r="M84" s="5">
        <v>3382.89</v>
      </c>
      <c r="N84" s="27">
        <f t="shared" si="0"/>
        <v>28383.699999999997</v>
      </c>
    </row>
    <row r="85" spans="1:14" s="4" customFormat="1">
      <c r="A85" s="26">
        <v>1978</v>
      </c>
      <c r="B85" s="5">
        <v>159.6</v>
      </c>
      <c r="C85" s="5">
        <v>171.87</v>
      </c>
      <c r="D85" s="5">
        <v>1.2</v>
      </c>
      <c r="E85" s="5">
        <v>146.37</v>
      </c>
      <c r="F85" s="5">
        <v>2323.56</v>
      </c>
      <c r="G85" s="5">
        <v>8266.14</v>
      </c>
      <c r="H85" s="5">
        <v>2692.29</v>
      </c>
      <c r="I85" s="5">
        <v>1462.11</v>
      </c>
      <c r="J85" s="5">
        <v>2394.9</v>
      </c>
      <c r="K85" s="5">
        <v>4609.38</v>
      </c>
      <c r="L85" s="5">
        <v>2283.5</v>
      </c>
      <c r="M85" s="5">
        <v>3352.48</v>
      </c>
      <c r="N85" s="27">
        <f t="shared" si="0"/>
        <v>27863.4</v>
      </c>
    </row>
    <row r="86" spans="1:14" s="4" customFormat="1">
      <c r="A86" s="26">
        <v>1979</v>
      </c>
      <c r="B86" s="5">
        <v>159.06</v>
      </c>
      <c r="C86" s="5">
        <v>151.93</v>
      </c>
      <c r="D86" s="5">
        <v>0.97</v>
      </c>
      <c r="E86" s="5">
        <v>135.13999999999999</v>
      </c>
      <c r="F86" s="5">
        <v>2327.44</v>
      </c>
      <c r="G86" s="5">
        <v>7848.58</v>
      </c>
      <c r="H86" s="5">
        <v>2596.92</v>
      </c>
      <c r="I86" s="5">
        <v>1416.96</v>
      </c>
      <c r="J86" s="5">
        <v>2262.77</v>
      </c>
      <c r="K86" s="5">
        <v>4632.25</v>
      </c>
      <c r="L86" s="5">
        <v>2190.88</v>
      </c>
      <c r="M86" s="5">
        <v>3244.92</v>
      </c>
      <c r="N86" s="27">
        <f t="shared" si="0"/>
        <v>26967.82</v>
      </c>
    </row>
    <row r="87" spans="1:14" s="4" customFormat="1">
      <c r="A87" s="26">
        <v>1980</v>
      </c>
      <c r="B87" s="5">
        <v>143.19</v>
      </c>
      <c r="C87" s="5">
        <v>126.46</v>
      </c>
      <c r="D87" s="5">
        <v>2.37</v>
      </c>
      <c r="E87" s="5">
        <v>124.11</v>
      </c>
      <c r="F87" s="5">
        <v>2203.96</v>
      </c>
      <c r="G87" s="5">
        <v>7125.32</v>
      </c>
      <c r="H87" s="5">
        <v>2347.9</v>
      </c>
      <c r="I87" s="5">
        <v>1325.17</v>
      </c>
      <c r="J87" s="5">
        <v>2043.36</v>
      </c>
      <c r="K87" s="5">
        <v>4360.13</v>
      </c>
      <c r="L87" s="5">
        <v>1947.07</v>
      </c>
      <c r="M87" s="5">
        <v>2986.89</v>
      </c>
      <c r="N87" s="27">
        <f t="shared" si="0"/>
        <v>24735.93</v>
      </c>
    </row>
    <row r="88" spans="1:14" s="4" customFormat="1">
      <c r="A88" s="26">
        <v>1981</v>
      </c>
      <c r="B88" s="5">
        <v>120.07</v>
      </c>
      <c r="C88" s="5">
        <v>113.13</v>
      </c>
      <c r="D88" s="5">
        <v>1.9</v>
      </c>
      <c r="E88" s="5">
        <v>110.82</v>
      </c>
      <c r="F88" s="5">
        <v>2135.46</v>
      </c>
      <c r="G88" s="5">
        <v>6885.96</v>
      </c>
      <c r="H88" s="5">
        <v>2226.61</v>
      </c>
      <c r="I88" s="5">
        <v>1263.83</v>
      </c>
      <c r="J88" s="5">
        <v>1963.46</v>
      </c>
      <c r="K88" s="5">
        <v>4206.88</v>
      </c>
      <c r="L88" s="5">
        <v>1843.25</v>
      </c>
      <c r="M88" s="5">
        <v>2861.08</v>
      </c>
      <c r="N88" s="27">
        <f t="shared" si="0"/>
        <v>23732.450000000004</v>
      </c>
    </row>
    <row r="89" spans="1:14" s="4" customFormat="1">
      <c r="A89" s="26">
        <v>1982</v>
      </c>
      <c r="B89" s="5">
        <v>110.01</v>
      </c>
      <c r="C89" s="5">
        <v>103.28</v>
      </c>
      <c r="D89" s="5">
        <v>1.91</v>
      </c>
      <c r="E89" s="5">
        <v>113.07</v>
      </c>
      <c r="F89" s="5">
        <v>2108.4299999999998</v>
      </c>
      <c r="G89" s="5">
        <v>6777.06</v>
      </c>
      <c r="H89" s="5">
        <v>2173.9699999999998</v>
      </c>
      <c r="I89" s="5">
        <v>1259.83</v>
      </c>
      <c r="J89" s="5">
        <v>1926.22</v>
      </c>
      <c r="K89" s="5">
        <v>4128.12</v>
      </c>
      <c r="L89" s="5">
        <v>1842.86</v>
      </c>
      <c r="M89" s="5">
        <v>2781.43</v>
      </c>
      <c r="N89" s="27">
        <f t="shared" si="0"/>
        <v>23326.19</v>
      </c>
    </row>
    <row r="90" spans="1:14" s="4" customFormat="1">
      <c r="A90" s="26">
        <v>1983</v>
      </c>
      <c r="B90" s="5">
        <v>106.08</v>
      </c>
      <c r="C90" s="5">
        <v>96.55</v>
      </c>
      <c r="D90" s="5">
        <v>2.74</v>
      </c>
      <c r="E90" s="5">
        <v>111.41</v>
      </c>
      <c r="F90" s="5">
        <v>2101.8200000000002</v>
      </c>
      <c r="G90" s="5">
        <v>6696.7</v>
      </c>
      <c r="H90" s="5">
        <v>2179.2199999999998</v>
      </c>
      <c r="I90" s="5">
        <v>1266.56</v>
      </c>
      <c r="J90" s="5">
        <v>1887.37</v>
      </c>
      <c r="K90" s="5">
        <v>4211.1899999999996</v>
      </c>
      <c r="L90" s="5">
        <v>1806.45</v>
      </c>
      <c r="M90" s="5">
        <v>2680.97</v>
      </c>
      <c r="N90" s="27">
        <f t="shared" si="0"/>
        <v>23147.059999999998</v>
      </c>
    </row>
    <row r="91" spans="1:14" s="4" customFormat="1">
      <c r="A91" s="26">
        <v>1984</v>
      </c>
      <c r="B91" s="5">
        <v>112.15</v>
      </c>
      <c r="C91" s="5">
        <v>93.87</v>
      </c>
      <c r="D91" s="5">
        <v>2</v>
      </c>
      <c r="E91" s="5">
        <v>101.51</v>
      </c>
      <c r="F91" s="5">
        <v>2139.4299999999998</v>
      </c>
      <c r="G91" s="5">
        <v>6732.51</v>
      </c>
      <c r="H91" s="5">
        <v>2174.91</v>
      </c>
      <c r="I91" s="5">
        <v>1246.8399999999999</v>
      </c>
      <c r="J91" s="5">
        <v>1860.11</v>
      </c>
      <c r="K91" s="5">
        <v>4204.7299999999996</v>
      </c>
      <c r="L91" s="5">
        <v>1785.22</v>
      </c>
      <c r="M91" s="5">
        <v>2598.71</v>
      </c>
      <c r="N91" s="27">
        <f t="shared" si="0"/>
        <v>23051.99</v>
      </c>
    </row>
    <row r="92" spans="1:14" s="4" customFormat="1">
      <c r="A92" s="26">
        <v>1985</v>
      </c>
      <c r="B92" s="5">
        <v>108.76</v>
      </c>
      <c r="C92" s="5">
        <v>92.6</v>
      </c>
      <c r="D92" s="5">
        <v>5.73</v>
      </c>
      <c r="E92" s="5">
        <v>100.49</v>
      </c>
      <c r="F92" s="5">
        <v>2081.37</v>
      </c>
      <c r="G92" s="5">
        <v>6681.87</v>
      </c>
      <c r="H92" s="5">
        <v>2185.3000000000002</v>
      </c>
      <c r="I92" s="5">
        <v>1257.77</v>
      </c>
      <c r="J92" s="5">
        <v>1837.74</v>
      </c>
      <c r="K92" s="5">
        <v>4190.3900000000003</v>
      </c>
      <c r="L92" s="5">
        <v>1752.36</v>
      </c>
      <c r="M92" s="5">
        <v>2491.9699999999998</v>
      </c>
      <c r="N92" s="27">
        <f t="shared" si="0"/>
        <v>22786.350000000002</v>
      </c>
    </row>
    <row r="93" spans="1:14" s="4" customFormat="1">
      <c r="A93" s="26">
        <v>1986</v>
      </c>
      <c r="B93" s="5">
        <v>102.6</v>
      </c>
      <c r="C93" s="5">
        <v>93.21</v>
      </c>
      <c r="D93" s="5">
        <v>4.03</v>
      </c>
      <c r="E93" s="5">
        <v>85.96</v>
      </c>
      <c r="F93" s="5">
        <v>2080.15</v>
      </c>
      <c r="G93" s="5">
        <v>6315.89</v>
      </c>
      <c r="H93" s="5">
        <v>2151.75</v>
      </c>
      <c r="I93" s="5">
        <v>1205.42</v>
      </c>
      <c r="J93" s="5">
        <v>1711.37</v>
      </c>
      <c r="K93" s="5">
        <v>4009.65</v>
      </c>
      <c r="L93" s="5">
        <v>1588.32</v>
      </c>
      <c r="M93" s="5">
        <v>2314.1999999999998</v>
      </c>
      <c r="N93" s="27">
        <f t="shared" si="0"/>
        <v>21662.550000000003</v>
      </c>
    </row>
    <row r="94" spans="1:14" s="4" customFormat="1">
      <c r="A94" s="26">
        <v>1987</v>
      </c>
      <c r="B94" s="5">
        <v>102.07</v>
      </c>
      <c r="C94" s="5">
        <v>87.24</v>
      </c>
      <c r="D94" s="5">
        <v>5.53</v>
      </c>
      <c r="E94" s="5">
        <v>77.63</v>
      </c>
      <c r="F94" s="5">
        <v>2094.75</v>
      </c>
      <c r="G94" s="5">
        <v>6388.08</v>
      </c>
      <c r="H94" s="5">
        <v>2151.36</v>
      </c>
      <c r="I94" s="5">
        <v>1194.75</v>
      </c>
      <c r="J94" s="5">
        <v>1663.41</v>
      </c>
      <c r="K94" s="5">
        <v>3946.43</v>
      </c>
      <c r="L94" s="5">
        <v>1599.71</v>
      </c>
      <c r="M94" s="5">
        <v>2371.0100000000002</v>
      </c>
      <c r="N94" s="27">
        <f t="shared" si="0"/>
        <v>21681.97</v>
      </c>
    </row>
    <row r="95" spans="1:14" s="4" customFormat="1">
      <c r="A95" s="26">
        <v>1988</v>
      </c>
      <c r="B95" s="5">
        <v>102.89</v>
      </c>
      <c r="C95" s="5">
        <v>87.77</v>
      </c>
      <c r="D95" s="5">
        <v>5.72</v>
      </c>
      <c r="E95" s="5">
        <v>78.459999999999994</v>
      </c>
      <c r="F95" s="5">
        <v>2116.13</v>
      </c>
      <c r="G95" s="5">
        <v>6408.44</v>
      </c>
      <c r="H95" s="5">
        <v>2188.71</v>
      </c>
      <c r="I95" s="5">
        <v>1220.57</v>
      </c>
      <c r="J95" s="5">
        <v>1692.15</v>
      </c>
      <c r="K95" s="5">
        <v>3927.78</v>
      </c>
      <c r="L95" s="5">
        <v>1623.78</v>
      </c>
      <c r="M95" s="5">
        <v>2404.13</v>
      </c>
      <c r="N95" s="27">
        <f t="shared" si="0"/>
        <v>21856.53</v>
      </c>
    </row>
    <row r="96" spans="1:14" s="4" customFormat="1">
      <c r="A96" s="26">
        <v>1989</v>
      </c>
      <c r="B96" s="5">
        <v>90.92</v>
      </c>
      <c r="C96" s="5">
        <v>91.52</v>
      </c>
      <c r="D96" s="5">
        <v>4.6900000000000004</v>
      </c>
      <c r="E96" s="5">
        <v>74.010000000000005</v>
      </c>
      <c r="F96" s="5">
        <v>2116.67</v>
      </c>
      <c r="G96" s="5">
        <v>6617.69</v>
      </c>
      <c r="H96" s="5">
        <v>2177.73</v>
      </c>
      <c r="I96" s="5">
        <v>1238.96</v>
      </c>
      <c r="J96" s="5">
        <v>1668.91</v>
      </c>
      <c r="K96" s="5">
        <v>4031.88</v>
      </c>
      <c r="L96" s="5">
        <v>1647.56</v>
      </c>
      <c r="M96" s="5">
        <v>2481.85</v>
      </c>
      <c r="N96" s="27">
        <f t="shared" si="0"/>
        <v>22242.39</v>
      </c>
    </row>
    <row r="97" spans="1:14" s="4" customFormat="1">
      <c r="A97" s="26">
        <v>1990</v>
      </c>
      <c r="B97" s="5">
        <v>78.819999999999993</v>
      </c>
      <c r="C97" s="5">
        <v>95.96</v>
      </c>
      <c r="D97" s="5">
        <v>5.24</v>
      </c>
      <c r="E97" s="5">
        <v>89.48</v>
      </c>
      <c r="F97" s="5">
        <v>2232.2800000000002</v>
      </c>
      <c r="G97" s="5">
        <v>6686.69</v>
      </c>
      <c r="H97" s="5">
        <v>2245.21</v>
      </c>
      <c r="I97" s="5">
        <v>1270.76</v>
      </c>
      <c r="J97" s="5">
        <v>1707.63</v>
      </c>
      <c r="K97" s="5">
        <v>4076.48</v>
      </c>
      <c r="L97" s="5">
        <v>1741.95</v>
      </c>
      <c r="M97" s="5">
        <v>2505.4699999999998</v>
      </c>
      <c r="N97" s="27">
        <f t="shared" si="0"/>
        <v>22735.97</v>
      </c>
    </row>
    <row r="98" spans="1:14" s="4" customFormat="1">
      <c r="A98" s="26">
        <v>1991</v>
      </c>
      <c r="B98" s="5">
        <v>81.7</v>
      </c>
      <c r="C98" s="5">
        <v>94.9</v>
      </c>
      <c r="D98" s="5">
        <v>3.82</v>
      </c>
      <c r="E98" s="5">
        <v>80.56</v>
      </c>
      <c r="F98" s="5">
        <v>2353.19</v>
      </c>
      <c r="G98" s="5">
        <v>6868.23</v>
      </c>
      <c r="H98" s="5">
        <v>2346.56</v>
      </c>
      <c r="I98" s="5">
        <v>1294.1300000000001</v>
      </c>
      <c r="J98" s="5">
        <v>1740.73</v>
      </c>
      <c r="K98" s="5">
        <v>4177.82</v>
      </c>
      <c r="L98" s="5">
        <v>1756.28</v>
      </c>
      <c r="M98" s="5">
        <v>2538.79</v>
      </c>
      <c r="N98" s="27">
        <f t="shared" si="0"/>
        <v>23336.71</v>
      </c>
    </row>
    <row r="99" spans="1:14" s="4" customFormat="1">
      <c r="A99" s="26">
        <v>1992</v>
      </c>
      <c r="B99" s="5">
        <v>82.34</v>
      </c>
      <c r="C99" s="5">
        <v>98.53</v>
      </c>
      <c r="D99" s="5">
        <v>4.6100000000000003</v>
      </c>
      <c r="E99" s="5">
        <v>83.15</v>
      </c>
      <c r="F99" s="5">
        <v>2402.62</v>
      </c>
      <c r="G99" s="5">
        <v>6977.34</v>
      </c>
      <c r="H99" s="5">
        <v>2370.0300000000002</v>
      </c>
      <c r="I99" s="5">
        <v>1340.23</v>
      </c>
      <c r="J99" s="5">
        <v>1759.42</v>
      </c>
      <c r="K99" s="5">
        <v>4217.82</v>
      </c>
      <c r="L99" s="5">
        <v>1772.52</v>
      </c>
      <c r="M99" s="5">
        <v>2528.4299999999998</v>
      </c>
      <c r="N99" s="27">
        <f t="shared" si="0"/>
        <v>23637.040000000001</v>
      </c>
    </row>
    <row r="100" spans="1:14" s="4" customFormat="1">
      <c r="A100" s="26">
        <v>1993</v>
      </c>
      <c r="B100" s="5">
        <f>Appels!B66+Peren!B66+Overige!B80</f>
        <v>92.839999999999989</v>
      </c>
      <c r="C100" s="5">
        <f>Appels!C66+Peren!C66+Overige!C80</f>
        <v>97.95</v>
      </c>
      <c r="D100" s="5">
        <f>Appels!D66+Peren!D66+Overige!D80</f>
        <v>4.6400000000000006</v>
      </c>
      <c r="E100" s="5">
        <f>Appels!E66+Peren!E66+Overige!E80</f>
        <v>79.91</v>
      </c>
      <c r="F100" s="5">
        <f>Appels!F66+Peren!F66+Overige!F80</f>
        <v>2410.36</v>
      </c>
      <c r="G100" s="5">
        <f>Appels!G66+Peren!G66+Overige!G80</f>
        <v>6864.88</v>
      </c>
      <c r="H100" s="5">
        <f>Appels!H66+Peren!H66+Overige!H80</f>
        <v>2343.31</v>
      </c>
      <c r="I100" s="5">
        <f>Appels!I66+Peren!I66+Overige!I80</f>
        <v>1332.1200000000001</v>
      </c>
      <c r="J100" s="5">
        <f>Appels!J66+Peren!J66+Overige!J80</f>
        <v>1769.7999999999997</v>
      </c>
      <c r="K100" s="5">
        <f>Appels!K66+Peren!K66+Overige!K80</f>
        <v>4239.4399999999996</v>
      </c>
      <c r="L100" s="5">
        <f>Appels!L66+Peren!L66+Overige!L80</f>
        <v>1719.4899999999998</v>
      </c>
      <c r="M100" s="5">
        <f>Appels!M66+Peren!M66+Overige!M80</f>
        <v>2462.31</v>
      </c>
      <c r="N100" s="27">
        <f t="shared" si="0"/>
        <v>23417.05</v>
      </c>
    </row>
    <row r="101" spans="1:14" s="4" customFormat="1">
      <c r="A101" s="26">
        <v>1994</v>
      </c>
      <c r="B101" s="5">
        <f>Appels!B67+Peren!B67+Overige!B81</f>
        <v>101.42</v>
      </c>
      <c r="C101" s="5">
        <f>Appels!C67+Peren!C67+Overige!C81</f>
        <v>93.84</v>
      </c>
      <c r="D101" s="5">
        <f>Appels!D67+Peren!D67+Overige!D81</f>
        <v>2.44</v>
      </c>
      <c r="E101" s="5">
        <f>Appels!E67+Peren!E67+Overige!E81</f>
        <v>73.27</v>
      </c>
      <c r="F101" s="5">
        <f>Appels!F67+Peren!F67+Overige!F81</f>
        <v>2359.9700000000003</v>
      </c>
      <c r="G101" s="5">
        <f>Appels!G67+Peren!G67+Overige!G81</f>
        <v>6790.08</v>
      </c>
      <c r="H101" s="5">
        <f>Appels!H67+Peren!H67+Overige!H81</f>
        <v>2270.7899999999995</v>
      </c>
      <c r="I101" s="5">
        <f>Appels!I67+Peren!I67+Overige!I81</f>
        <v>1337.2700000000002</v>
      </c>
      <c r="J101" s="5">
        <f>Appels!J67+Peren!J67+Overige!J81</f>
        <v>1764.02</v>
      </c>
      <c r="K101" s="5">
        <f>Appels!K67+Peren!K67+Overige!K81</f>
        <v>4302.97</v>
      </c>
      <c r="L101" s="5">
        <f>Appels!L67+Peren!L67+Overige!L81</f>
        <v>1760.79</v>
      </c>
      <c r="M101" s="5">
        <f>Appels!M67+Peren!M67+Overige!M81</f>
        <v>2508.5700000000002</v>
      </c>
      <c r="N101" s="27">
        <f t="shared" si="0"/>
        <v>23365.43</v>
      </c>
    </row>
    <row r="102" spans="1:14" s="4" customFormat="1">
      <c r="A102" s="26">
        <v>1995</v>
      </c>
      <c r="B102" s="5">
        <f>Appels!B68+Peren!B68+Overige!B82</f>
        <v>82.1</v>
      </c>
      <c r="C102" s="5">
        <f>Appels!C68+Peren!C68+Overige!C82</f>
        <v>76.690000000000012</v>
      </c>
      <c r="D102" s="5">
        <f>Appels!D68+Peren!D68+Overige!D82</f>
        <v>2.33</v>
      </c>
      <c r="E102" s="5">
        <f>Appels!E68+Peren!E68+Overige!E82</f>
        <v>77.52000000000001</v>
      </c>
      <c r="F102" s="5">
        <f>Appels!F68+Peren!F68+Overige!F82</f>
        <v>2133.71</v>
      </c>
      <c r="G102" s="5">
        <f>Appels!G68+Peren!G68+Overige!G82</f>
        <v>6553.81</v>
      </c>
      <c r="H102" s="5">
        <f>Appels!H68+Peren!H68+Overige!H82</f>
        <v>2257.59</v>
      </c>
      <c r="I102" s="5">
        <f>Appels!I68+Peren!I68+Overige!I82</f>
        <v>1314.42</v>
      </c>
      <c r="J102" s="5">
        <f>Appels!J68+Peren!J68+Overige!J82</f>
        <v>1649.9400000000003</v>
      </c>
      <c r="K102" s="5">
        <f>Appels!K68+Peren!K68+Overige!K82</f>
        <v>4155.22</v>
      </c>
      <c r="L102" s="5">
        <f>Appels!L68+Peren!L68+Overige!L82</f>
        <v>1563.66</v>
      </c>
      <c r="M102" s="5">
        <f>Appels!M68+Peren!M68+Overige!M82</f>
        <v>2386.88</v>
      </c>
      <c r="N102" s="27">
        <f t="shared" si="0"/>
        <v>22253.870000000003</v>
      </c>
    </row>
    <row r="103" spans="1:14" s="4" customFormat="1">
      <c r="A103" s="26">
        <v>1996</v>
      </c>
      <c r="B103" s="5">
        <f>Appels!B69+Peren!B69+Overige!B83</f>
        <v>81.150000000000006</v>
      </c>
      <c r="C103" s="5">
        <f>Appels!C69+Peren!C69+Overige!C83</f>
        <v>76</v>
      </c>
      <c r="D103" s="5">
        <f>Appels!D69+Peren!D69+Overige!D83</f>
        <v>3.32</v>
      </c>
      <c r="E103" s="5">
        <f>Appels!E69+Peren!E69+Overige!E83</f>
        <v>75.179999999999993</v>
      </c>
      <c r="F103" s="5">
        <f>Appels!F69+Peren!F69+Overige!F83</f>
        <v>2130.3000000000002</v>
      </c>
      <c r="G103" s="5">
        <f>Appels!G69+Peren!G69+Overige!G83</f>
        <v>6376.42</v>
      </c>
      <c r="H103" s="5">
        <f>Appels!H69+Peren!H69+Overige!H83</f>
        <v>2274.2400000000002</v>
      </c>
      <c r="I103" s="5">
        <f>Appels!I69+Peren!I69+Overige!I83</f>
        <v>1339.17</v>
      </c>
      <c r="J103" s="5">
        <f>Appels!J69+Peren!J69+Overige!J83</f>
        <v>1589.54</v>
      </c>
      <c r="K103" s="5">
        <f>Appels!K69+Peren!K69+Overige!K83</f>
        <v>4181.8500000000004</v>
      </c>
      <c r="L103" s="5">
        <f>Appels!L69+Peren!L69+Overige!L83</f>
        <v>1560.0800000000002</v>
      </c>
      <c r="M103" s="5">
        <f>Appels!M69+Peren!M69+Overige!M83</f>
        <v>2314.4799999999996</v>
      </c>
      <c r="N103" s="27">
        <f t="shared" si="0"/>
        <v>22001.73</v>
      </c>
    </row>
    <row r="104" spans="1:14" s="4" customFormat="1">
      <c r="A104" s="26">
        <v>1997</v>
      </c>
      <c r="B104" s="5">
        <f>Appels!B70+Peren!B70+Overige!B84</f>
        <v>79.970000000000013</v>
      </c>
      <c r="C104" s="5">
        <f>Appels!C70+Peren!C70+Overige!C84</f>
        <v>75.92</v>
      </c>
      <c r="D104" s="5">
        <f>Appels!D70+Peren!D70+Overige!D84</f>
        <v>2.27</v>
      </c>
      <c r="E104" s="5">
        <f>Appels!E70+Peren!E70+Overige!E84</f>
        <v>88.95</v>
      </c>
      <c r="F104" s="5">
        <f>Appels!F70+Peren!F70+Overige!F84</f>
        <v>2172.77</v>
      </c>
      <c r="G104" s="5">
        <f>Appels!G70+Peren!G70+Overige!G84</f>
        <v>6375.3199999999988</v>
      </c>
      <c r="H104" s="5">
        <f>Appels!H70+Peren!H70+Overige!H84</f>
        <v>2122.38</v>
      </c>
      <c r="I104" s="5">
        <f>Appels!I70+Peren!I70+Overige!I84</f>
        <v>1305.3</v>
      </c>
      <c r="J104" s="5">
        <f>Appels!J70+Peren!J70+Overige!J84</f>
        <v>1643.99</v>
      </c>
      <c r="K104" s="5">
        <f>Appels!K70+Peren!K70+Overige!K84</f>
        <v>4277.71</v>
      </c>
      <c r="L104" s="5">
        <f>Appels!L70+Peren!L70+Overige!L84</f>
        <v>1605.29</v>
      </c>
      <c r="M104" s="5">
        <f>Appels!M70+Peren!M70+Overige!M84</f>
        <v>2258.56</v>
      </c>
      <c r="N104" s="27">
        <f t="shared" si="0"/>
        <v>22008.43</v>
      </c>
    </row>
    <row r="105" spans="1:14" s="4" customFormat="1">
      <c r="A105" s="26">
        <v>1998</v>
      </c>
      <c r="B105" s="5">
        <f>Appels!B71+Peren!B71+Overige!B85</f>
        <v>63.9</v>
      </c>
      <c r="C105" s="5">
        <f>Appels!C71+Peren!C71+Overige!C85</f>
        <v>73.239999999999995</v>
      </c>
      <c r="D105" s="5">
        <f>Appels!D71+Peren!D71+Overige!D85</f>
        <v>9.4499999999999993</v>
      </c>
      <c r="E105" s="5">
        <f>Appels!E71+Peren!E71+Overige!E85</f>
        <v>93.7</v>
      </c>
      <c r="F105" s="5">
        <f>Appels!F71+Peren!F71+Overige!F85</f>
        <v>2004.44</v>
      </c>
      <c r="G105" s="5">
        <f>Appels!G71+Peren!G71+Overige!G85</f>
        <v>6425.94</v>
      </c>
      <c r="H105" s="5">
        <f>Appels!H71+Peren!H71+Overige!H85</f>
        <v>2089.54</v>
      </c>
      <c r="I105" s="5">
        <f>Appels!I71+Peren!I71+Overige!I85</f>
        <v>1247.96</v>
      </c>
      <c r="J105" s="5">
        <f>Appels!J71+Peren!J71+Overige!J85</f>
        <v>1519.98</v>
      </c>
      <c r="K105" s="5">
        <f>Appels!K71+Peren!K71+Overige!K85</f>
        <v>4133.5599999999995</v>
      </c>
      <c r="L105" s="5">
        <f>Appels!L71+Peren!L71+Overige!L85</f>
        <v>1597.64</v>
      </c>
      <c r="M105" s="5">
        <f>Appels!M71+Peren!M71+Overige!M85</f>
        <v>2166.11</v>
      </c>
      <c r="N105" s="27">
        <f t="shared" si="0"/>
        <v>21425.46</v>
      </c>
    </row>
    <row r="106" spans="1:14" s="4" customFormat="1">
      <c r="A106" s="26">
        <v>1999</v>
      </c>
      <c r="B106" s="5">
        <f>Appels!B72+Peren!B72+Overige!B86</f>
        <v>83.61999999999999</v>
      </c>
      <c r="C106" s="5">
        <f>Appels!C72+Peren!C72+Overige!C86</f>
        <v>74.050000000000011</v>
      </c>
      <c r="D106" s="5">
        <f>Appels!D72+Peren!D72+Overige!D86</f>
        <v>9.5399999999999991</v>
      </c>
      <c r="E106" s="5">
        <f>Appels!E72+Peren!E72+Overige!E86</f>
        <v>80.709999999999994</v>
      </c>
      <c r="F106" s="5">
        <f>Appels!F72+Peren!F72+Overige!F86</f>
        <v>1990.68</v>
      </c>
      <c r="G106" s="5">
        <f>Appels!G72+Peren!G72+Overige!G86</f>
        <v>6241.0899999999992</v>
      </c>
      <c r="H106" s="5">
        <f>Appels!H72+Peren!H72+Overige!H86</f>
        <v>2039.3799999999999</v>
      </c>
      <c r="I106" s="5">
        <f>Appels!I72+Peren!I72+Overige!I86</f>
        <v>1275.1299999999999</v>
      </c>
      <c r="J106" s="5">
        <f>Appels!J72+Peren!J72+Overige!J86</f>
        <v>1430.85</v>
      </c>
      <c r="K106" s="5">
        <f>Appels!K72+Peren!K72+Overige!K86</f>
        <v>4094.67</v>
      </c>
      <c r="L106" s="5">
        <f>Appels!L72+Peren!L72+Overige!L86</f>
        <v>1519.07</v>
      </c>
      <c r="M106" s="5">
        <f>Appels!M72+Peren!M72+Overige!M86</f>
        <v>2101.89</v>
      </c>
      <c r="N106" s="27">
        <f t="shared" si="0"/>
        <v>20940.679999999997</v>
      </c>
    </row>
    <row r="107" spans="1:14" s="4" customFormat="1">
      <c r="A107" s="26">
        <v>2000</v>
      </c>
      <c r="B107" s="5">
        <f>Appels!B73+Peren!B73+Overige!B87</f>
        <v>82.98</v>
      </c>
      <c r="C107" s="5">
        <f>Appels!C73+Peren!C73+Overige!C87</f>
        <v>69.150000000000006</v>
      </c>
      <c r="D107" s="5">
        <f>Appels!D73+Peren!D73+Overige!D87</f>
        <v>8.870000000000001</v>
      </c>
      <c r="E107" s="5">
        <f>Appels!E73+Peren!E73+Overige!E87</f>
        <v>69.41</v>
      </c>
      <c r="F107" s="5">
        <f>Appels!F73+Peren!F73+Overige!F87</f>
        <v>1746.1900000000003</v>
      </c>
      <c r="G107" s="5">
        <f>Appels!G73+Peren!G73+Overige!G87</f>
        <v>5944.87</v>
      </c>
      <c r="H107" s="5">
        <f>Appels!H73+Peren!H73+Overige!H87</f>
        <v>1906.44</v>
      </c>
      <c r="I107" s="5">
        <f>Appels!I73+Peren!I73+Overige!I87</f>
        <v>1117.95</v>
      </c>
      <c r="J107" s="5">
        <f>Appels!J73+Peren!J73+Overige!J87</f>
        <v>1271.49</v>
      </c>
      <c r="K107" s="5">
        <f>Appels!K73+Peren!K73+Overige!K87</f>
        <v>3967.94</v>
      </c>
      <c r="L107" s="5">
        <f>Appels!L73+Peren!L73+Overige!L87</f>
        <v>1355.26</v>
      </c>
      <c r="M107" s="5">
        <f>Appels!M73+Peren!M73+Overige!M87</f>
        <v>2018.56</v>
      </c>
      <c r="N107" s="27">
        <f t="shared" ref="N107:N113" si="1">SUM(B107:M107)</f>
        <v>19559.11</v>
      </c>
    </row>
    <row r="108" spans="1:14" s="4" customFormat="1">
      <c r="A108" s="26">
        <v>2001</v>
      </c>
      <c r="B108" s="5">
        <f>Appels!B74+Peren!B74+Overige!B88</f>
        <v>86.98</v>
      </c>
      <c r="C108" s="5">
        <f>Appels!C74+Peren!C74+Overige!C88</f>
        <v>67</v>
      </c>
      <c r="D108" s="5">
        <f>Appels!D74+Peren!D74+Overige!D88</f>
        <v>8.18</v>
      </c>
      <c r="E108" s="5">
        <f>Appels!E74+Peren!E74+Overige!E88</f>
        <v>82.98</v>
      </c>
      <c r="F108" s="5">
        <f>Appels!F74+Peren!F74+Overige!F88</f>
        <v>1504.96</v>
      </c>
      <c r="G108" s="5">
        <f>Appels!G74+Peren!G74+Overige!G88</f>
        <v>5490.67</v>
      </c>
      <c r="H108" s="5">
        <f>Appels!H74+Peren!H74+Overige!H88</f>
        <v>1882.5700000000002</v>
      </c>
      <c r="I108" s="5">
        <f>Appels!I74+Peren!I74+Overige!I88</f>
        <v>1133.02</v>
      </c>
      <c r="J108" s="5">
        <f>Appels!J74+Peren!J74+Overige!J88</f>
        <v>1176.1499999999999</v>
      </c>
      <c r="K108" s="5">
        <f>Appels!K74+Peren!K74+Overige!K88</f>
        <v>3784.97</v>
      </c>
      <c r="L108" s="5">
        <f>Appels!L74+Peren!L74+Overige!L88</f>
        <v>1316.74</v>
      </c>
      <c r="M108" s="5">
        <f>Appels!M74+Peren!M74+Overige!M88</f>
        <v>1955.17</v>
      </c>
      <c r="N108" s="27">
        <f t="shared" si="1"/>
        <v>18489.39</v>
      </c>
    </row>
    <row r="109" spans="1:14" s="4" customFormat="1">
      <c r="A109" s="26">
        <v>2002</v>
      </c>
      <c r="B109" s="5">
        <f>Appels!B75+Peren!B75+Overige!B89</f>
        <v>75.47</v>
      </c>
      <c r="C109" s="5">
        <f>Appels!C75+Peren!C75+Overige!C89</f>
        <v>48.95</v>
      </c>
      <c r="D109" s="5">
        <f>Appels!D75+Peren!D75+Overige!D89</f>
        <v>12.13</v>
      </c>
      <c r="E109" s="5">
        <f>Appels!E75+Peren!E75+Overige!E89</f>
        <v>74.39</v>
      </c>
      <c r="F109" s="5">
        <f>Appels!F75+Peren!F75+Overige!F89</f>
        <v>1480.6399999999999</v>
      </c>
      <c r="G109" s="5">
        <f>Appels!G75+Peren!G75+Overige!G89</f>
        <v>5325.49</v>
      </c>
      <c r="H109" s="5">
        <f>Appels!H75+Peren!H75+Overige!H89</f>
        <v>1840.17</v>
      </c>
      <c r="I109" s="5">
        <f>Appels!I75+Peren!I75+Overige!I89</f>
        <v>1101.07</v>
      </c>
      <c r="J109" s="5">
        <f>Appels!J75+Peren!J75+Overige!J89</f>
        <v>1119.94</v>
      </c>
      <c r="K109" s="5">
        <f>Appels!K75+Peren!K75+Overige!K89</f>
        <v>3905.72</v>
      </c>
      <c r="L109" s="5">
        <f>Appels!L75+Peren!L75+Overige!L89</f>
        <v>1307.1400000000001</v>
      </c>
      <c r="M109" s="5">
        <f>Appels!M75+Peren!M75+Overige!M89</f>
        <v>1952.88</v>
      </c>
      <c r="N109" s="27">
        <f t="shared" si="1"/>
        <v>18243.989999999998</v>
      </c>
    </row>
    <row r="110" spans="1:14" s="4" customFormat="1">
      <c r="A110" s="26">
        <v>2003</v>
      </c>
      <c r="B110" s="5">
        <f>Appels!B76+Peren!B76+Overige!B90</f>
        <v>71.750000000000014</v>
      </c>
      <c r="C110" s="5">
        <f>Appels!C76+Peren!C76+Overige!C90</f>
        <v>48.06</v>
      </c>
      <c r="D110" s="5">
        <f>Appels!D76+Peren!D76+Overige!D90</f>
        <v>7.2399999999999993</v>
      </c>
      <c r="E110" s="5">
        <f>Appels!E76+Peren!E76+Overige!E90</f>
        <v>83.97999999999999</v>
      </c>
      <c r="F110" s="5">
        <f>Appels!F76+Peren!F76+Overige!F90</f>
        <v>1436.21</v>
      </c>
      <c r="G110" s="5">
        <f>Appels!G76+Peren!G76+Overige!G90</f>
        <v>5136.5200000000004</v>
      </c>
      <c r="H110" s="5">
        <f>Appels!H76+Peren!H76+Overige!H90</f>
        <v>1736.2</v>
      </c>
      <c r="I110" s="5">
        <f>Appels!I76+Peren!I76+Overige!I90</f>
        <v>1002.48</v>
      </c>
      <c r="J110" s="5">
        <f>Appels!J76+Peren!J76+Overige!J90</f>
        <v>1085.6099999999999</v>
      </c>
      <c r="K110" s="5">
        <f>Appels!K76+Peren!K76+Overige!K90</f>
        <v>3757.6000000000004</v>
      </c>
      <c r="L110" s="5">
        <f>Appels!L76+Peren!L76+Overige!L90</f>
        <v>1232.95</v>
      </c>
      <c r="M110" s="5">
        <f>Appels!M76+Peren!M76+Overige!M90</f>
        <v>1858.22</v>
      </c>
      <c r="N110" s="27">
        <f t="shared" si="1"/>
        <v>17456.820000000003</v>
      </c>
    </row>
    <row r="111" spans="1:14" s="4" customFormat="1">
      <c r="A111" s="26">
        <v>2004</v>
      </c>
      <c r="B111" s="5">
        <f>Appels!B77+Peren!B77+Overige!B91</f>
        <v>74.78</v>
      </c>
      <c r="C111" s="5">
        <f>Appels!C77+Peren!C77+Overige!C91</f>
        <v>49.14</v>
      </c>
      <c r="D111" s="5">
        <f>Appels!D77+Peren!D77+Overige!D91</f>
        <v>9.4400000000000013</v>
      </c>
      <c r="E111" s="5">
        <f>Appels!E77+Peren!E77+Overige!E91</f>
        <v>102.80000000000001</v>
      </c>
      <c r="F111" s="5">
        <f>Appels!F77+Peren!F77+Overige!F91</f>
        <v>1417.3799999999999</v>
      </c>
      <c r="G111" s="5">
        <f>Appels!G77+Peren!G77+Overige!G91</f>
        <v>5141.01</v>
      </c>
      <c r="H111" s="5">
        <f>Appels!H77+Peren!H77+Overige!H91</f>
        <v>1727.23</v>
      </c>
      <c r="I111" s="5">
        <f>Appels!I77+Peren!I77+Overige!I91</f>
        <v>993.4799999999999</v>
      </c>
      <c r="J111" s="5">
        <f>Appels!J77+Peren!J77+Overige!J91</f>
        <v>1097.3500000000001</v>
      </c>
      <c r="K111" s="5">
        <f>Appels!K77+Peren!K77+Overige!K91</f>
        <v>3703.12</v>
      </c>
      <c r="L111" s="5">
        <f>Appels!L77+Peren!L77+Overige!L91</f>
        <v>1257.06</v>
      </c>
      <c r="M111" s="5">
        <f>Appels!M77+Peren!M77+Overige!M91</f>
        <v>1769.4299999999998</v>
      </c>
      <c r="N111" s="27">
        <f t="shared" si="1"/>
        <v>17342.219999999998</v>
      </c>
    </row>
    <row r="112" spans="1:14" s="4" customFormat="1">
      <c r="A112" s="26">
        <v>2005</v>
      </c>
      <c r="B112" s="5">
        <f>Appels!B78+Peren!B78+Overige!B92</f>
        <v>66.09</v>
      </c>
      <c r="C112" s="5">
        <f>Appels!C78+Peren!C78+Overige!C92</f>
        <v>48.870000000000005</v>
      </c>
      <c r="D112" s="5">
        <f>Appels!D78+Peren!D78+Overige!D92</f>
        <v>9.24</v>
      </c>
      <c r="E112" s="5">
        <f>Appels!E78+Peren!E78+Overige!E92</f>
        <v>66.930000000000007</v>
      </c>
      <c r="F112" s="5">
        <f>Appels!F78+Peren!F78+Overige!F92</f>
        <v>1422.3100000000002</v>
      </c>
      <c r="G112" s="5">
        <f>Appels!G78+Peren!G78+Overige!G92</f>
        <v>5065.74</v>
      </c>
      <c r="H112" s="5">
        <f>Appels!H78+Peren!H78+Overige!H92</f>
        <v>1711.91</v>
      </c>
      <c r="I112" s="5">
        <f>Appels!I78+Peren!I78+Overige!I92</f>
        <v>926.18</v>
      </c>
      <c r="J112" s="5">
        <f>Appels!J78+Peren!J78+Overige!J92</f>
        <v>1083.6200000000001</v>
      </c>
      <c r="K112" s="5">
        <f>Appels!K78+Peren!K78+Overige!K92</f>
        <v>3704.1800000000003</v>
      </c>
      <c r="L112" s="5">
        <f>Appels!L78+Peren!L78+Overige!L92</f>
        <v>1251.53</v>
      </c>
      <c r="M112" s="5">
        <f>Appels!M78+Peren!M78+Overige!M92</f>
        <v>1717.82</v>
      </c>
      <c r="N112" s="27">
        <f t="shared" si="1"/>
        <v>17074.420000000002</v>
      </c>
    </row>
    <row r="113" spans="1:15" s="4" customFormat="1">
      <c r="A113" s="26">
        <v>2006</v>
      </c>
      <c r="B113" s="5">
        <f>Appels!B79+Peren!B79+Overige!B93+'Kersen (totaal)'!B79+Pruimen!B79</f>
        <v>68.080000000000013</v>
      </c>
      <c r="C113" s="5">
        <f>Appels!C79+Peren!C79+Overige!C93+'Kersen (totaal)'!C79+Pruimen!C79</f>
        <v>47.659999999999989</v>
      </c>
      <c r="D113" s="5">
        <f>Appels!D79+Peren!D79+Overige!D93+'Kersen (totaal)'!D79+Pruimen!D79</f>
        <v>13.379999999999999</v>
      </c>
      <c r="E113" s="5">
        <f>Appels!E79+Peren!E79+Overige!E93+'Kersen (totaal)'!E79+Pruimen!E79</f>
        <v>72.699999999999989</v>
      </c>
      <c r="F113" s="5">
        <f>Appels!F79+Peren!F79+Overige!F93+'Kersen (totaal)'!F79+Pruimen!F79</f>
        <v>1434.89</v>
      </c>
      <c r="G113" s="5">
        <f>Appels!G79+Peren!G79+Overige!G93+'Kersen (totaal)'!G79+Pruimen!G79</f>
        <v>5037.5000000000009</v>
      </c>
      <c r="H113" s="5">
        <f>Appels!H79+Peren!H79+Overige!H93+'Kersen (totaal)'!H79+Pruimen!H79</f>
        <v>1759.51</v>
      </c>
      <c r="I113" s="5">
        <f>Appels!I79+Peren!I79+Overige!I93+'Kersen (totaal)'!I79+Pruimen!I79</f>
        <v>923.98000000000013</v>
      </c>
      <c r="J113" s="5">
        <f>Appels!J79+Peren!J79+Overige!J93+'Kersen (totaal)'!J79+Pruimen!J79</f>
        <v>1101.1500000000001</v>
      </c>
      <c r="K113" s="5">
        <f>Appels!K79+Peren!K79+Overige!K93+'Kersen (totaal)'!K79+Pruimen!K79</f>
        <v>3716.4099999999994</v>
      </c>
      <c r="L113" s="5">
        <f>Appels!L79+Peren!L79+Overige!L93+'Kersen (totaal)'!L79+Pruimen!L79</f>
        <v>1277.0899999999999</v>
      </c>
      <c r="M113" s="5">
        <f>Appels!M79+Peren!M79+Overige!M93+'Kersen (totaal)'!M79+Pruimen!M79</f>
        <v>1927.7</v>
      </c>
      <c r="N113" s="27">
        <f t="shared" si="1"/>
        <v>17380.05</v>
      </c>
    </row>
    <row r="114" spans="1:15" s="4" customFormat="1">
      <c r="A114" s="26">
        <v>2007</v>
      </c>
      <c r="B114" s="5">
        <f>Appels!B80+Peren!B80+Overige!B94+'Kersen (totaal)'!B80+Pruimen!B80</f>
        <v>67.679999999999993</v>
      </c>
      <c r="C114" s="5">
        <f>Appels!C80+Peren!C80+Overige!C94+'Kersen (totaal)'!C80+Pruimen!C80</f>
        <v>50.199999999999996</v>
      </c>
      <c r="D114" s="5">
        <f>Appels!D80+Peren!D80+Overige!D94+'Kersen (totaal)'!D80+Pruimen!D80</f>
        <v>13.979999999999999</v>
      </c>
      <c r="E114" s="5">
        <f>Appels!E80+Peren!E80+Overige!E94+'Kersen (totaal)'!E80+Pruimen!E80</f>
        <v>80.530000000000015</v>
      </c>
      <c r="F114" s="5">
        <f>Appels!F80+Peren!F80+Overige!F94+'Kersen (totaal)'!F80+Pruimen!F80</f>
        <v>1396.8500000000001</v>
      </c>
      <c r="G114" s="5">
        <f>Appels!G80+Peren!G80+Overige!G94+'Kersen (totaal)'!G80+Pruimen!G80</f>
        <v>5128.5500000000011</v>
      </c>
      <c r="H114" s="5">
        <f>Appels!H80+Peren!H80+Overige!H94+'Kersen (totaal)'!H80+Pruimen!H80</f>
        <v>1779.1</v>
      </c>
      <c r="I114" s="5">
        <f>Appels!I80+Peren!I80+Overige!I94+'Kersen (totaal)'!I80+Pruimen!I80</f>
        <v>911.0100000000001</v>
      </c>
      <c r="J114" s="5">
        <f>Appels!J80+Peren!J80+Overige!J94+'Kersen (totaal)'!J80+Pruimen!J80</f>
        <v>1104.08</v>
      </c>
      <c r="K114" s="5">
        <f>Appels!K80+Peren!K80+Overige!K94+'Kersen (totaal)'!K80+Pruimen!K80</f>
        <v>3831.82</v>
      </c>
      <c r="L114" s="5">
        <f>Appels!L80+Peren!L80+Overige!L94+'Kersen (totaal)'!L80+Pruimen!L80</f>
        <v>1310.01</v>
      </c>
      <c r="M114" s="5">
        <f>Appels!M80+Peren!M80+Overige!M94+'Kersen (totaal)'!M80+Pruimen!M80</f>
        <v>1976.52</v>
      </c>
      <c r="N114" s="27">
        <f t="shared" ref="N114:N121" si="2">SUM(B114:M114)</f>
        <v>17650.330000000002</v>
      </c>
    </row>
    <row r="115" spans="1:15" s="4" customFormat="1">
      <c r="A115" s="26">
        <v>2008</v>
      </c>
      <c r="B115" s="5">
        <f>Appels!B81+Peren!B81+Overige!B95+'Kersen (totaal)'!B81+Pruimen!B81</f>
        <v>71.25</v>
      </c>
      <c r="C115" s="5">
        <f>Appels!C81+Peren!C81+Overige!C95+'Kersen (totaal)'!C81+Pruimen!C81</f>
        <v>64.900000000000006</v>
      </c>
      <c r="D115" s="5">
        <f>Appels!D81+Peren!D81+Overige!D95+'Kersen (totaal)'!D81+Pruimen!D81</f>
        <v>11.84</v>
      </c>
      <c r="E115" s="5">
        <f>Appels!E81+Peren!E81+Overige!E95+'Kersen (totaal)'!E81+Pruimen!E81</f>
        <v>81.09</v>
      </c>
      <c r="F115" s="5">
        <f>Appels!F81+Peren!F81+Overige!F95+'Kersen (totaal)'!F81+Pruimen!F81</f>
        <v>1403.73</v>
      </c>
      <c r="G115" s="5">
        <f>Appels!G81+Peren!G81+Overige!G95+'Kersen (totaal)'!G81+Pruimen!G81</f>
        <v>5200.09</v>
      </c>
      <c r="H115" s="5">
        <f>Appels!H81+Peren!H81+Overige!H95+'Kersen (totaal)'!H81+Pruimen!H81</f>
        <v>1738.4499999999998</v>
      </c>
      <c r="I115" s="5">
        <f>Appels!I81+Peren!I81+Overige!I95+'Kersen (totaal)'!I81+Pruimen!I81</f>
        <v>930.2299999999999</v>
      </c>
      <c r="J115" s="5">
        <f>Appels!J81+Peren!J81+Overige!J95+'Kersen (totaal)'!J81+Pruimen!J81</f>
        <v>1089.6399999999999</v>
      </c>
      <c r="K115" s="5">
        <f>Appels!K81+Peren!K81+Overige!K95+'Kersen (totaal)'!K81+Pruimen!K81</f>
        <v>3923.95</v>
      </c>
      <c r="L115" s="5">
        <f>Appels!L81+Peren!L81+Overige!L95+'Kersen (totaal)'!L81+Pruimen!L81</f>
        <v>1284.2</v>
      </c>
      <c r="M115" s="5">
        <f>Appels!M81+Peren!M81+Overige!M95+'Kersen (totaal)'!M81+Pruimen!M81</f>
        <v>1971.7200000000003</v>
      </c>
      <c r="N115" s="27">
        <f t="shared" si="2"/>
        <v>17771.09</v>
      </c>
    </row>
    <row r="116" spans="1:15" s="4" customFormat="1">
      <c r="A116" s="26">
        <v>2009</v>
      </c>
      <c r="B116" s="5">
        <f>Appels!B82+Peren!B82+Overige!B96+'Kersen (totaal)'!B82+Pruimen!B82</f>
        <v>68.239999999999995</v>
      </c>
      <c r="C116" s="5">
        <f>Appels!C82+Peren!C82+Overige!C96+'Kersen (totaal)'!C82+Pruimen!C82</f>
        <v>52.19</v>
      </c>
      <c r="D116" s="5">
        <f>Appels!D82+Peren!D82+Overige!D96+'Kersen (totaal)'!D82+Pruimen!D82</f>
        <v>10.45</v>
      </c>
      <c r="E116" s="5">
        <f>Appels!E82+Peren!E82+Overige!E96+'Kersen (totaal)'!E82+Pruimen!E82</f>
        <v>67.28</v>
      </c>
      <c r="F116" s="5">
        <f>Appels!F82+Peren!F82+Overige!F96+'Kersen (totaal)'!F82+Pruimen!F82</f>
        <v>1425.57</v>
      </c>
      <c r="G116" s="5">
        <f>Appels!G82+Peren!G82+Overige!G96+'Kersen (totaal)'!G82+Pruimen!G82</f>
        <v>5142.3200000000006</v>
      </c>
      <c r="H116" s="5">
        <f>Appels!H82+Peren!H82+Overige!H96+'Kersen (totaal)'!H82+Pruimen!H82</f>
        <v>1814.2199999999998</v>
      </c>
      <c r="I116" s="5">
        <f>Appels!I82+Peren!I82+Overige!I96+'Kersen (totaal)'!I82+Pruimen!I82</f>
        <v>890.93000000000006</v>
      </c>
      <c r="J116" s="5">
        <f>Appels!J82+Peren!J82+Overige!J96+'Kersen (totaal)'!J82+Pruimen!J82</f>
        <v>1030.42</v>
      </c>
      <c r="K116" s="5">
        <f>Appels!K82+Peren!K82+Overige!K96+'Kersen (totaal)'!K82+Pruimen!K82</f>
        <v>3999.7400000000002</v>
      </c>
      <c r="L116" s="5">
        <f>Appels!L82+Peren!L82+Overige!L96+'Kersen (totaal)'!L82+Pruimen!L82</f>
        <v>1408.6899999999998</v>
      </c>
      <c r="M116" s="5">
        <f>Appels!M82+Peren!M82+Overige!M96+'Kersen (totaal)'!M82+Pruimen!M82</f>
        <v>2035.9599999999998</v>
      </c>
      <c r="N116" s="27">
        <f t="shared" si="2"/>
        <v>17946.010000000002</v>
      </c>
    </row>
    <row r="117" spans="1:15" s="4" customFormat="1">
      <c r="A117" s="26">
        <v>2010</v>
      </c>
      <c r="B117" s="5">
        <f>Appels!B83+Peren!B83+Overige!B97+'Kersen (totaal)'!B83+Pruimen!B83</f>
        <v>78.040000000000006</v>
      </c>
      <c r="C117" s="5">
        <f>Appels!C83+Peren!C83+Overige!C97+'Kersen (totaal)'!C83+Pruimen!C83</f>
        <v>48.06</v>
      </c>
      <c r="D117" s="5">
        <f>Appels!D83+Peren!D83+Overige!D97+'Kersen (totaal)'!D83+Pruimen!D83</f>
        <v>11.34</v>
      </c>
      <c r="E117" s="5">
        <f>Appels!E83+Peren!E83+Overige!E97+'Kersen (totaal)'!E83+Pruimen!E83</f>
        <v>71.12</v>
      </c>
      <c r="F117" s="5">
        <f>Appels!F83+Peren!F83+Overige!F97+'Kersen (totaal)'!F83+Pruimen!F83</f>
        <v>1406.71</v>
      </c>
      <c r="G117" s="5">
        <f>Appels!G83+Peren!G83+Overige!G97+'Kersen (totaal)'!G83+Pruimen!G83</f>
        <v>5039.8099999999995</v>
      </c>
      <c r="H117" s="5">
        <f>Appels!H83+Peren!H83+Overige!H97+'Kersen (totaal)'!H83+Pruimen!H83</f>
        <v>1878.1799999999998</v>
      </c>
      <c r="I117" s="5">
        <f>Appels!I83+Peren!I83+Overige!I97+'Kersen (totaal)'!I83+Pruimen!I83</f>
        <v>849.44000000000017</v>
      </c>
      <c r="J117" s="5">
        <f>Appels!J83+Peren!J83+Overige!J97+'Kersen (totaal)'!J83+Pruimen!J83</f>
        <v>1013.8</v>
      </c>
      <c r="K117" s="5">
        <f>Appels!K83+Peren!K83+Overige!K97+'Kersen (totaal)'!K83+Pruimen!K83</f>
        <v>3979.58</v>
      </c>
      <c r="L117" s="5">
        <f>Appels!L83+Peren!L83+Overige!L97+'Kersen (totaal)'!L83+Pruimen!L83</f>
        <v>1284.77</v>
      </c>
      <c r="M117" s="5">
        <f>Appels!M83+Peren!M83+Overige!M97+'Kersen (totaal)'!M83+Pruimen!M83</f>
        <v>2049.1700000000005</v>
      </c>
      <c r="N117" s="27">
        <f t="shared" si="2"/>
        <v>17710.02</v>
      </c>
    </row>
    <row r="118" spans="1:15" s="4" customFormat="1">
      <c r="A118" s="26">
        <v>2011</v>
      </c>
      <c r="B118" s="5">
        <v>60.18</v>
      </c>
      <c r="C118" s="5">
        <v>40.94</v>
      </c>
      <c r="D118" s="5">
        <v>5.24</v>
      </c>
      <c r="E118" s="5">
        <v>51.66</v>
      </c>
      <c r="F118" s="5">
        <v>1353.35</v>
      </c>
      <c r="G118" s="5">
        <v>5001.67</v>
      </c>
      <c r="H118" s="5">
        <v>1841.29</v>
      </c>
      <c r="I118" s="5">
        <v>825.12</v>
      </c>
      <c r="J118" s="5">
        <v>930.41</v>
      </c>
      <c r="K118" s="5">
        <v>4067.58</v>
      </c>
      <c r="L118" s="5">
        <v>1270.46</v>
      </c>
      <c r="M118" s="5">
        <v>2026.66</v>
      </c>
      <c r="N118" s="27">
        <f t="shared" si="2"/>
        <v>17474.560000000001</v>
      </c>
    </row>
    <row r="119" spans="1:15" s="4" customFormat="1">
      <c r="A119" s="26">
        <v>2012</v>
      </c>
      <c r="B119" s="5">
        <v>55.39</v>
      </c>
      <c r="C119" s="5">
        <v>35.11</v>
      </c>
      <c r="D119" s="5">
        <v>1.95</v>
      </c>
      <c r="E119" s="5">
        <v>37.39</v>
      </c>
      <c r="F119" s="5">
        <v>1348.95</v>
      </c>
      <c r="G119" s="5">
        <v>4981.34</v>
      </c>
      <c r="H119" s="5">
        <v>1823.31</v>
      </c>
      <c r="I119" s="5">
        <v>758.22</v>
      </c>
      <c r="J119" s="5">
        <v>914.85</v>
      </c>
      <c r="K119" s="5">
        <v>3975.36</v>
      </c>
      <c r="L119" s="5">
        <v>1227.25</v>
      </c>
      <c r="M119" s="5">
        <v>1943.77</v>
      </c>
      <c r="N119" s="27">
        <f t="shared" si="2"/>
        <v>17102.89</v>
      </c>
    </row>
    <row r="120" spans="1:15" s="4" customFormat="1">
      <c r="A120" s="26">
        <v>2013</v>
      </c>
      <c r="B120" s="5">
        <v>49.38</v>
      </c>
      <c r="C120" s="5">
        <v>29.42</v>
      </c>
      <c r="D120" s="5">
        <v>1.93</v>
      </c>
      <c r="E120" s="5">
        <v>47.32</v>
      </c>
      <c r="F120" s="5">
        <v>1285.07</v>
      </c>
      <c r="G120" s="5">
        <v>5070.8999999999996</v>
      </c>
      <c r="H120" s="5">
        <v>1830.83</v>
      </c>
      <c r="I120" s="5">
        <v>814.25</v>
      </c>
      <c r="J120" s="5">
        <v>896.08</v>
      </c>
      <c r="K120" s="5">
        <v>4229.9799999999996</v>
      </c>
      <c r="L120" s="5">
        <v>1237.3900000000001</v>
      </c>
      <c r="M120" s="5">
        <v>1913.86</v>
      </c>
      <c r="N120" s="27">
        <f t="shared" si="2"/>
        <v>17406.409999999996</v>
      </c>
    </row>
    <row r="121" spans="1:15" s="4" customFormat="1">
      <c r="A121" s="26">
        <v>2014</v>
      </c>
      <c r="B121" s="5">
        <v>43.39</v>
      </c>
      <c r="C121" s="5">
        <v>22.15</v>
      </c>
      <c r="D121" s="5">
        <v>5.46</v>
      </c>
      <c r="E121" s="5">
        <v>56.59</v>
      </c>
      <c r="F121" s="5">
        <v>1216.67</v>
      </c>
      <c r="G121" s="5">
        <v>5272.34</v>
      </c>
      <c r="H121" s="5">
        <v>1787.55</v>
      </c>
      <c r="I121" s="5">
        <v>768.13</v>
      </c>
      <c r="J121" s="5">
        <v>932.48</v>
      </c>
      <c r="K121" s="5">
        <v>4238.22</v>
      </c>
      <c r="L121" s="5">
        <v>1240.98</v>
      </c>
      <c r="M121" s="5">
        <v>1903.22</v>
      </c>
      <c r="N121" s="27">
        <f t="shared" si="2"/>
        <v>17487.18</v>
      </c>
    </row>
    <row r="122" spans="1:15" s="4" customFormat="1">
      <c r="A122" s="26">
        <v>2015</v>
      </c>
      <c r="B122" s="5">
        <v>41.28</v>
      </c>
      <c r="C122" s="5">
        <v>22.52</v>
      </c>
      <c r="D122" s="5">
        <v>0.89</v>
      </c>
      <c r="E122" s="5">
        <v>58.3</v>
      </c>
      <c r="F122" s="5">
        <v>1218.8</v>
      </c>
      <c r="G122" s="5">
        <v>5464.36</v>
      </c>
      <c r="H122" s="5">
        <v>1762.64</v>
      </c>
      <c r="I122" s="5">
        <v>856.26</v>
      </c>
      <c r="J122" s="5">
        <v>944.25</v>
      </c>
      <c r="K122" s="5">
        <v>4473.1099999999997</v>
      </c>
      <c r="L122" s="5">
        <v>1243.3499999999999</v>
      </c>
      <c r="M122" s="5">
        <v>1861.07</v>
      </c>
      <c r="N122" s="27">
        <f t="shared" ref="N122:N129" si="3">SUM(B122:M122)</f>
        <v>17946.830000000002</v>
      </c>
      <c r="O122" s="5"/>
    </row>
    <row r="123" spans="1:15" s="4" customFormat="1">
      <c r="A123" s="26">
        <v>2016</v>
      </c>
      <c r="B123" s="5">
        <v>47.38</v>
      </c>
      <c r="C123" s="5">
        <v>22.52</v>
      </c>
      <c r="D123" s="5">
        <v>4.3099999999999996</v>
      </c>
      <c r="E123" s="5">
        <v>56.76</v>
      </c>
      <c r="F123" s="5">
        <v>1187</v>
      </c>
      <c r="G123" s="5">
        <v>5564.15</v>
      </c>
      <c r="H123" s="5">
        <v>1871.07</v>
      </c>
      <c r="I123" s="5">
        <v>816.04</v>
      </c>
      <c r="J123" s="5">
        <v>942.75</v>
      </c>
      <c r="K123" s="5">
        <v>4547.09</v>
      </c>
      <c r="L123" s="5">
        <v>1289.93</v>
      </c>
      <c r="M123" s="5">
        <v>2174.06</v>
      </c>
      <c r="N123" s="27">
        <f t="shared" si="3"/>
        <v>18523.060000000001</v>
      </c>
      <c r="O123" s="5"/>
    </row>
    <row r="124" spans="1:15" s="4" customFormat="1">
      <c r="A124" s="26">
        <v>2017</v>
      </c>
      <c r="B124" s="5">
        <v>48.12</v>
      </c>
      <c r="C124" s="5">
        <v>22.89</v>
      </c>
      <c r="D124" s="5">
        <v>6.03</v>
      </c>
      <c r="E124" s="5">
        <v>62.16</v>
      </c>
      <c r="F124" s="5">
        <v>1179.6300000000001</v>
      </c>
      <c r="G124" s="5">
        <v>5636.41</v>
      </c>
      <c r="H124" s="5">
        <v>1833.32</v>
      </c>
      <c r="I124" s="5">
        <v>808.5</v>
      </c>
      <c r="J124" s="5">
        <v>927.32</v>
      </c>
      <c r="K124" s="5">
        <v>4609.72</v>
      </c>
      <c r="L124" s="5">
        <v>1282.1500000000001</v>
      </c>
      <c r="M124" s="5">
        <v>2079.67</v>
      </c>
      <c r="N124" s="27">
        <f t="shared" si="3"/>
        <v>18495.919999999998</v>
      </c>
      <c r="O124" s="5"/>
    </row>
    <row r="125" spans="1:15" s="4" customFormat="1">
      <c r="A125" s="26">
        <v>2018</v>
      </c>
      <c r="B125" s="5">
        <v>49.63</v>
      </c>
      <c r="C125" s="5">
        <v>22.8</v>
      </c>
      <c r="D125" s="5">
        <v>2.44</v>
      </c>
      <c r="E125" s="5">
        <v>61.45</v>
      </c>
      <c r="F125" s="5">
        <v>1183.26</v>
      </c>
      <c r="G125" s="5">
        <v>5597.33</v>
      </c>
      <c r="H125" s="5">
        <v>1819.59</v>
      </c>
      <c r="I125" s="5">
        <v>794.59</v>
      </c>
      <c r="J125" s="5">
        <v>912.22</v>
      </c>
      <c r="K125" s="5">
        <v>4625.18</v>
      </c>
      <c r="L125" s="5">
        <v>1255.4100000000001</v>
      </c>
      <c r="M125" s="5">
        <v>2010.53</v>
      </c>
      <c r="N125" s="27">
        <f t="shared" si="3"/>
        <v>18334.43</v>
      </c>
      <c r="O125" s="5"/>
    </row>
    <row r="126" spans="1:15" s="4" customFormat="1">
      <c r="A126" s="26">
        <v>2019</v>
      </c>
      <c r="B126" s="5">
        <v>46.75</v>
      </c>
      <c r="C126" s="5">
        <v>24.54</v>
      </c>
      <c r="D126" s="5">
        <v>6.53</v>
      </c>
      <c r="E126" s="5">
        <v>66.510000000000005</v>
      </c>
      <c r="F126" s="5">
        <v>1171.68</v>
      </c>
      <c r="G126" s="5">
        <v>5664.4</v>
      </c>
      <c r="H126" s="5">
        <v>2220.19</v>
      </c>
      <c r="I126" s="5">
        <v>815.75</v>
      </c>
      <c r="J126" s="5">
        <v>535</v>
      </c>
      <c r="K126" s="5">
        <v>4570.42</v>
      </c>
      <c r="L126" s="5">
        <v>1254.6199999999999</v>
      </c>
      <c r="M126" s="5">
        <v>1918.18</v>
      </c>
      <c r="N126" s="27">
        <f t="shared" si="3"/>
        <v>18294.57</v>
      </c>
    </row>
    <row r="127" spans="1:15" s="4" customFormat="1">
      <c r="A127" s="26">
        <v>2020</v>
      </c>
      <c r="B127" s="5">
        <v>47.34</v>
      </c>
      <c r="C127" s="5">
        <v>25.85</v>
      </c>
      <c r="D127" s="5">
        <v>4.84</v>
      </c>
      <c r="E127" s="5">
        <v>59.01</v>
      </c>
      <c r="F127" s="5">
        <v>1124.5899999999999</v>
      </c>
      <c r="G127" s="5">
        <v>5639.71</v>
      </c>
      <c r="H127" s="5">
        <v>2171.33</v>
      </c>
      <c r="I127" s="5">
        <v>776.58</v>
      </c>
      <c r="J127" s="5">
        <v>510.2</v>
      </c>
      <c r="K127" s="5">
        <v>4507.99</v>
      </c>
      <c r="L127" s="5">
        <v>1244.4000000000001</v>
      </c>
      <c r="M127" s="5">
        <v>1809.89</v>
      </c>
      <c r="N127" s="27">
        <f t="shared" si="3"/>
        <v>17921.73</v>
      </c>
    </row>
    <row r="128" spans="1:15" s="4" customFormat="1">
      <c r="A128" s="26">
        <v>2021</v>
      </c>
      <c r="B128" s="5">
        <v>46.31</v>
      </c>
      <c r="C128" s="5">
        <v>25.79</v>
      </c>
      <c r="D128" s="5">
        <v>4.4000000000000004</v>
      </c>
      <c r="E128" s="5">
        <v>53.14</v>
      </c>
      <c r="F128" s="5">
        <v>1135.3499999999999</v>
      </c>
      <c r="G128" s="5">
        <v>5690.67</v>
      </c>
      <c r="H128" s="5">
        <v>2115.4299999999998</v>
      </c>
      <c r="I128" s="5">
        <v>746.06</v>
      </c>
      <c r="J128" s="5">
        <v>496.77</v>
      </c>
      <c r="K128" s="5">
        <v>4440.42</v>
      </c>
      <c r="L128" s="5">
        <v>1296.98</v>
      </c>
      <c r="M128" s="5">
        <v>1725.5</v>
      </c>
      <c r="N128" s="27">
        <f t="shared" si="3"/>
        <v>17776.82</v>
      </c>
    </row>
    <row r="129" spans="1:14" s="4" customFormat="1">
      <c r="A129" s="26">
        <v>2022</v>
      </c>
      <c r="B129" s="5">
        <v>48.71</v>
      </c>
      <c r="C129" s="5">
        <v>26.38</v>
      </c>
      <c r="D129" s="5">
        <v>4.32</v>
      </c>
      <c r="E129" s="5">
        <v>51.8</v>
      </c>
      <c r="F129" s="5">
        <v>1126.2</v>
      </c>
      <c r="G129" s="5">
        <v>5640.22</v>
      </c>
      <c r="H129" s="5">
        <v>2171.34</v>
      </c>
      <c r="I129" s="5">
        <v>741.22</v>
      </c>
      <c r="J129" s="5">
        <v>478.03</v>
      </c>
      <c r="K129" s="5">
        <v>4437.25</v>
      </c>
      <c r="L129" s="5">
        <v>1296.9100000000001</v>
      </c>
      <c r="M129" s="5">
        <v>1711.93</v>
      </c>
      <c r="N129" s="27">
        <f t="shared" si="3"/>
        <v>17734.310000000001</v>
      </c>
    </row>
    <row r="130" spans="1:14" s="4" customFormat="1">
      <c r="A130" s="26">
        <v>2023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27"/>
    </row>
    <row r="131" spans="1:14" s="4" customFormat="1">
      <c r="A131" s="28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30"/>
    </row>
    <row r="132" spans="1:14" s="20" customFormat="1" ht="11.25">
      <c r="A132" s="20" t="s">
        <v>15</v>
      </c>
      <c r="B132" s="20">
        <f t="shared" ref="B132:N132" si="4">LARGE(B3:B131,1)</f>
        <v>596.55999999999995</v>
      </c>
      <c r="C132" s="20">
        <f t="shared" si="4"/>
        <v>451.75</v>
      </c>
      <c r="D132" s="20">
        <f t="shared" si="4"/>
        <v>211.83</v>
      </c>
      <c r="E132" s="20">
        <f t="shared" si="4"/>
        <v>1541.84</v>
      </c>
      <c r="F132" s="20">
        <f t="shared" si="4"/>
        <v>2410.36</v>
      </c>
      <c r="G132" s="20">
        <f t="shared" si="4"/>
        <v>21173.34</v>
      </c>
      <c r="H132" s="20">
        <f t="shared" si="4"/>
        <v>7910.8</v>
      </c>
      <c r="I132" s="20">
        <f t="shared" si="4"/>
        <v>2499.41</v>
      </c>
      <c r="J132" s="20">
        <f t="shared" si="4"/>
        <v>5049.3100000000004</v>
      </c>
      <c r="K132" s="20">
        <f t="shared" si="4"/>
        <v>6362.82</v>
      </c>
      <c r="L132" s="20">
        <f t="shared" si="4"/>
        <v>7484.58</v>
      </c>
      <c r="M132" s="20">
        <f t="shared" si="4"/>
        <v>15111</v>
      </c>
      <c r="N132" s="20">
        <f t="shared" si="4"/>
        <v>67137.19</v>
      </c>
    </row>
    <row r="133" spans="1:14" s="20" customFormat="1" ht="11.25">
      <c r="A133" s="20" t="s">
        <v>16</v>
      </c>
      <c r="B133" s="20">
        <f t="shared" ref="B133:N133" si="5">SMALL(B3:B131,1)</f>
        <v>41.28</v>
      </c>
      <c r="C133" s="20">
        <f t="shared" si="5"/>
        <v>22.15</v>
      </c>
      <c r="D133" s="20">
        <f t="shared" si="5"/>
        <v>0.89</v>
      </c>
      <c r="E133" s="20">
        <f t="shared" si="5"/>
        <v>37.39</v>
      </c>
      <c r="F133" s="20">
        <f t="shared" si="5"/>
        <v>262.7</v>
      </c>
      <c r="G133" s="20">
        <f t="shared" si="5"/>
        <v>4981.34</v>
      </c>
      <c r="H133" s="20">
        <f t="shared" si="5"/>
        <v>1711.91</v>
      </c>
      <c r="I133" s="20">
        <f t="shared" si="5"/>
        <v>670</v>
      </c>
      <c r="J133" s="20">
        <f t="shared" si="5"/>
        <v>478.03</v>
      </c>
      <c r="K133" s="20">
        <f t="shared" si="5"/>
        <v>1400</v>
      </c>
      <c r="L133" s="20">
        <f t="shared" si="5"/>
        <v>820</v>
      </c>
      <c r="M133" s="20">
        <f t="shared" si="5"/>
        <v>1711.93</v>
      </c>
      <c r="N133" s="20">
        <f t="shared" si="5"/>
        <v>17074.420000000002</v>
      </c>
    </row>
  </sheetData>
  <phoneticPr fontId="9" type="noConversion"/>
  <printOptions horizontalCentered="1" gridLines="1" gridLinesSet="0"/>
  <pageMargins left="1.1811023622047245" right="0.78740157480314965" top="1.1811023622047245" bottom="0.78740157480314965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 Oppervlakte pit- en steenvruchten in Nederland 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3" transitionEvaluation="1"/>
  <dimension ref="A1:N101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7109375" defaultRowHeight="12.75"/>
  <cols>
    <col min="1" max="1" width="10.7109375" style="11" customWidth="1"/>
    <col min="2" max="14" width="12.7109375" style="2" customWidth="1"/>
    <col min="15" max="52" width="10.7109375" style="1" customWidth="1"/>
    <col min="53" max="16384" width="12.7109375" style="1"/>
  </cols>
  <sheetData>
    <row r="1" spans="1:14" ht="39.950000000000003" customHeight="1">
      <c r="A1" s="34" t="s">
        <v>17</v>
      </c>
      <c r="B1" s="35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14" ht="24.95" customHeight="1">
      <c r="A2" s="4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</row>
    <row r="3" spans="1:14">
      <c r="A3" s="44">
        <v>1930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</row>
    <row r="4" spans="1:14">
      <c r="A4" s="38">
        <v>1931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57"/>
    </row>
    <row r="5" spans="1:14">
      <c r="A5" s="38">
        <v>1932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57"/>
    </row>
    <row r="6" spans="1:14">
      <c r="A6" s="38">
        <v>1933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57"/>
    </row>
    <row r="7" spans="1:14">
      <c r="A7" s="38">
        <v>1934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7"/>
    </row>
    <row r="8" spans="1:14">
      <c r="A8" s="38">
        <v>1935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57"/>
    </row>
    <row r="9" spans="1:14">
      <c r="A9" s="38">
        <v>1936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57"/>
    </row>
    <row r="10" spans="1:14">
      <c r="A10" s="38">
        <v>1937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57"/>
    </row>
    <row r="11" spans="1:14">
      <c r="A11" s="38">
        <v>1938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57"/>
    </row>
    <row r="12" spans="1:14">
      <c r="A12" s="38">
        <v>1939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7">
        <v>28531</v>
      </c>
    </row>
    <row r="13" spans="1:14">
      <c r="A13" s="38">
        <v>1940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57"/>
    </row>
    <row r="14" spans="1:14">
      <c r="A14" s="38">
        <v>1941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57"/>
    </row>
    <row r="15" spans="1:14">
      <c r="A15" s="38">
        <v>1942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57"/>
    </row>
    <row r="16" spans="1:14">
      <c r="A16" s="38">
        <v>1943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57"/>
    </row>
    <row r="17" spans="1:14">
      <c r="A17" s="38">
        <v>1944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7"/>
    </row>
    <row r="18" spans="1:14">
      <c r="A18" s="38">
        <v>1945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57"/>
    </row>
    <row r="19" spans="1:14">
      <c r="A19" s="38">
        <v>1946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57">
        <v>33805</v>
      </c>
    </row>
    <row r="20" spans="1:14">
      <c r="A20" s="38">
        <v>1947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57">
        <v>35424</v>
      </c>
    </row>
    <row r="21" spans="1:14">
      <c r="A21" s="38">
        <v>1948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57">
        <v>37106</v>
      </c>
    </row>
    <row r="22" spans="1:14">
      <c r="A22" s="38">
        <v>1949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57">
        <v>38634</v>
      </c>
    </row>
    <row r="23" spans="1:14">
      <c r="A23" s="38">
        <v>1950</v>
      </c>
      <c r="B23" s="62">
        <v>421.82</v>
      </c>
      <c r="C23" s="62">
        <v>248.32</v>
      </c>
      <c r="D23" s="62">
        <v>153.47</v>
      </c>
      <c r="E23" s="62">
        <v>1093.19</v>
      </c>
      <c r="F23" s="62"/>
      <c r="G23" s="62">
        <v>11897.61</v>
      </c>
      <c r="H23" s="62">
        <v>4965.8999999999996</v>
      </c>
      <c r="I23" s="62">
        <v>1087.6500000000001</v>
      </c>
      <c r="J23" s="62">
        <v>2799.18</v>
      </c>
      <c r="K23" s="62">
        <v>3306.35</v>
      </c>
      <c r="L23" s="62">
        <v>4920.1000000000004</v>
      </c>
      <c r="M23" s="62">
        <v>9704.14</v>
      </c>
      <c r="N23" s="57">
        <f t="shared" ref="N23:N31" si="0">SUM(B23:M23)</f>
        <v>40597.729999999996</v>
      </c>
    </row>
    <row r="24" spans="1:14">
      <c r="A24" s="38">
        <v>1951</v>
      </c>
      <c r="B24" s="62">
        <v>430.78</v>
      </c>
      <c r="C24" s="62">
        <v>275.06</v>
      </c>
      <c r="D24" s="62">
        <v>139.99</v>
      </c>
      <c r="E24" s="62">
        <v>1262.69</v>
      </c>
      <c r="F24" s="62"/>
      <c r="G24" s="62">
        <v>12566.8</v>
      </c>
      <c r="H24" s="62">
        <v>5138.07</v>
      </c>
      <c r="I24" s="62">
        <v>1104.44</v>
      </c>
      <c r="J24" s="62">
        <v>2872.32</v>
      </c>
      <c r="K24" s="62">
        <v>3404.23</v>
      </c>
      <c r="L24" s="62">
        <v>5394.53</v>
      </c>
      <c r="M24" s="62">
        <v>9965.9</v>
      </c>
      <c r="N24" s="57">
        <f t="shared" si="0"/>
        <v>42554.81</v>
      </c>
    </row>
    <row r="25" spans="1:14">
      <c r="A25" s="38">
        <v>1952</v>
      </c>
      <c r="B25" s="62">
        <v>438.29</v>
      </c>
      <c r="C25" s="62">
        <v>275.73</v>
      </c>
      <c r="D25" s="62">
        <v>119.94</v>
      </c>
      <c r="E25" s="62">
        <v>1263.22</v>
      </c>
      <c r="F25" s="62"/>
      <c r="G25" s="62">
        <v>12923.32</v>
      </c>
      <c r="H25" s="62">
        <v>5285.43</v>
      </c>
      <c r="I25" s="62">
        <v>1220.97</v>
      </c>
      <c r="J25" s="62">
        <v>2946.68</v>
      </c>
      <c r="K25" s="62">
        <v>3532.82</v>
      </c>
      <c r="L25" s="62">
        <v>5325.71</v>
      </c>
      <c r="M25" s="62">
        <v>9921.49</v>
      </c>
      <c r="N25" s="57">
        <f t="shared" si="0"/>
        <v>43253.599999999999</v>
      </c>
    </row>
    <row r="26" spans="1:14">
      <c r="A26" s="38">
        <v>1953</v>
      </c>
      <c r="B26" s="62">
        <v>413.02</v>
      </c>
      <c r="C26" s="62">
        <v>269.95</v>
      </c>
      <c r="D26" s="62">
        <v>116.78</v>
      </c>
      <c r="E26" s="62">
        <v>1180.8499999999999</v>
      </c>
      <c r="F26" s="62"/>
      <c r="G26" s="62">
        <v>12821.02</v>
      </c>
      <c r="H26" s="62">
        <v>5270.9</v>
      </c>
      <c r="I26" s="62">
        <v>1192</v>
      </c>
      <c r="J26" s="62">
        <v>2879.05</v>
      </c>
      <c r="K26" s="62">
        <v>3092.13</v>
      </c>
      <c r="L26" s="62">
        <v>5023.99</v>
      </c>
      <c r="M26" s="62">
        <v>9447.9500000000007</v>
      </c>
      <c r="N26" s="57">
        <f t="shared" si="0"/>
        <v>41707.64</v>
      </c>
    </row>
    <row r="27" spans="1:14">
      <c r="A27" s="38">
        <v>1954</v>
      </c>
      <c r="B27" s="62">
        <v>380.93</v>
      </c>
      <c r="C27" s="62">
        <v>263.11</v>
      </c>
      <c r="D27" s="62">
        <v>84.28</v>
      </c>
      <c r="E27" s="62">
        <v>1175.55</v>
      </c>
      <c r="F27" s="62"/>
      <c r="G27" s="62">
        <v>12502.81</v>
      </c>
      <c r="H27" s="62">
        <v>5136.32</v>
      </c>
      <c r="I27" s="62">
        <v>1178.77</v>
      </c>
      <c r="J27" s="62">
        <v>2737.85</v>
      </c>
      <c r="K27" s="62">
        <v>2771.22</v>
      </c>
      <c r="L27" s="62">
        <v>4553.34</v>
      </c>
      <c r="M27" s="62">
        <v>8925.9500000000007</v>
      </c>
      <c r="N27" s="57">
        <f t="shared" si="0"/>
        <v>39710.130000000005</v>
      </c>
    </row>
    <row r="28" spans="1:14">
      <c r="A28" s="38">
        <v>1955</v>
      </c>
      <c r="B28" s="62">
        <v>335.73</v>
      </c>
      <c r="C28" s="62">
        <v>250.95</v>
      </c>
      <c r="D28" s="62">
        <v>88.33</v>
      </c>
      <c r="E28" s="62">
        <v>1018.9</v>
      </c>
      <c r="F28" s="62"/>
      <c r="G28" s="62">
        <v>11812.59</v>
      </c>
      <c r="H28" s="62">
        <v>4738.99</v>
      </c>
      <c r="I28" s="62">
        <v>1104.8599999999999</v>
      </c>
      <c r="J28" s="62">
        <v>2718.32</v>
      </c>
      <c r="K28" s="62">
        <v>2620.52</v>
      </c>
      <c r="L28" s="62">
        <v>4107.8599999999997</v>
      </c>
      <c r="M28" s="62">
        <v>8404.1299999999992</v>
      </c>
      <c r="N28" s="57">
        <f t="shared" si="0"/>
        <v>37201.18</v>
      </c>
    </row>
    <row r="29" spans="1:14">
      <c r="A29" s="38">
        <v>1956</v>
      </c>
      <c r="B29" s="62">
        <v>324.61</v>
      </c>
      <c r="C29" s="62">
        <v>249.67</v>
      </c>
      <c r="D29" s="62">
        <v>89.36</v>
      </c>
      <c r="E29" s="62">
        <v>1043.1300000000001</v>
      </c>
      <c r="F29" s="62"/>
      <c r="G29" s="62">
        <v>11652.17</v>
      </c>
      <c r="H29" s="62">
        <v>4677.66</v>
      </c>
      <c r="I29" s="62">
        <v>1107.43</v>
      </c>
      <c r="J29" s="62">
        <v>2691.89</v>
      </c>
      <c r="K29" s="62">
        <v>2661.9</v>
      </c>
      <c r="L29" s="62">
        <v>3975.22</v>
      </c>
      <c r="M29" s="62">
        <v>8253.89</v>
      </c>
      <c r="N29" s="57">
        <f t="shared" si="0"/>
        <v>36726.93</v>
      </c>
    </row>
    <row r="30" spans="1:14">
      <c r="A30" s="38">
        <v>1957</v>
      </c>
      <c r="B30" s="62">
        <v>311.93</v>
      </c>
      <c r="C30" s="62">
        <v>243.25</v>
      </c>
      <c r="D30" s="62">
        <v>78.52</v>
      </c>
      <c r="E30" s="62">
        <v>1017.29</v>
      </c>
      <c r="F30" s="62"/>
      <c r="G30" s="62">
        <v>11451.17</v>
      </c>
      <c r="H30" s="62">
        <v>4572.6899999999996</v>
      </c>
      <c r="I30" s="62">
        <v>1106.8399999999999</v>
      </c>
      <c r="J30" s="62">
        <v>2683.17</v>
      </c>
      <c r="K30" s="62">
        <v>2744.28</v>
      </c>
      <c r="L30" s="62">
        <v>3838</v>
      </c>
      <c r="M30" s="62">
        <v>8106.71</v>
      </c>
      <c r="N30" s="57">
        <f t="shared" si="0"/>
        <v>36153.85</v>
      </c>
    </row>
    <row r="31" spans="1:14">
      <c r="A31" s="38">
        <v>1958</v>
      </c>
      <c r="B31" s="62">
        <v>307</v>
      </c>
      <c r="C31" s="62">
        <v>226</v>
      </c>
      <c r="D31" s="62">
        <v>96</v>
      </c>
      <c r="E31" s="62">
        <v>864</v>
      </c>
      <c r="F31" s="62">
        <v>243</v>
      </c>
      <c r="G31" s="62">
        <v>11788</v>
      </c>
      <c r="H31" s="62">
        <v>4547</v>
      </c>
      <c r="I31" s="62">
        <v>1145</v>
      </c>
      <c r="J31" s="62">
        <v>2735</v>
      </c>
      <c r="K31" s="62">
        <v>2882</v>
      </c>
      <c r="L31" s="62">
        <v>3878</v>
      </c>
      <c r="M31" s="62">
        <v>8036</v>
      </c>
      <c r="N31" s="57">
        <f t="shared" si="0"/>
        <v>36747</v>
      </c>
    </row>
    <row r="32" spans="1:14">
      <c r="A32" s="38">
        <v>1959</v>
      </c>
      <c r="B32" s="62">
        <v>284.83</v>
      </c>
      <c r="C32" s="62">
        <v>214.96</v>
      </c>
      <c r="D32" s="62">
        <v>89.91</v>
      </c>
      <c r="E32" s="62">
        <v>784.96</v>
      </c>
      <c r="F32" s="62">
        <v>326.60000000000002</v>
      </c>
      <c r="G32" s="62">
        <v>11597.17</v>
      </c>
      <c r="H32" s="62">
        <v>4395.99</v>
      </c>
      <c r="I32" s="62">
        <v>1144.26</v>
      </c>
      <c r="J32" s="62">
        <v>2756.75</v>
      </c>
      <c r="K32" s="62">
        <v>2922.22</v>
      </c>
      <c r="L32" s="62">
        <v>3820.89</v>
      </c>
      <c r="M32" s="62">
        <v>7579.85</v>
      </c>
      <c r="N32" s="57">
        <f t="shared" ref="N32:N38" si="1">SUM(B32:M32)</f>
        <v>35918.39</v>
      </c>
    </row>
    <row r="33" spans="1:14">
      <c r="A33" s="38">
        <v>1960</v>
      </c>
      <c r="B33" s="62">
        <v>281.02</v>
      </c>
      <c r="C33" s="62">
        <v>216.2</v>
      </c>
      <c r="D33" s="62">
        <v>87.63</v>
      </c>
      <c r="E33" s="62">
        <v>700.23</v>
      </c>
      <c r="F33" s="62">
        <v>378.43</v>
      </c>
      <c r="G33" s="62">
        <v>11464.35</v>
      </c>
      <c r="H33" s="62">
        <v>4358.6000000000004</v>
      </c>
      <c r="I33" s="62">
        <v>1154.8</v>
      </c>
      <c r="J33" s="62">
        <v>2820.49</v>
      </c>
      <c r="K33" s="62">
        <v>3033.77</v>
      </c>
      <c r="L33" s="62">
        <v>3691.34</v>
      </c>
      <c r="M33" s="62">
        <v>7411.66</v>
      </c>
      <c r="N33" s="57">
        <f t="shared" si="1"/>
        <v>35598.520000000004</v>
      </c>
    </row>
    <row r="34" spans="1:14">
      <c r="A34" s="38">
        <v>1961</v>
      </c>
      <c r="B34" s="62">
        <v>290.86</v>
      </c>
      <c r="C34" s="62">
        <v>213.24</v>
      </c>
      <c r="D34" s="62">
        <v>88.49</v>
      </c>
      <c r="E34" s="62">
        <v>653.79999999999995</v>
      </c>
      <c r="F34" s="62">
        <v>452.87</v>
      </c>
      <c r="G34" s="62">
        <v>11424.98</v>
      </c>
      <c r="H34" s="62">
        <v>4327.2</v>
      </c>
      <c r="I34" s="62">
        <v>1216.4000000000001</v>
      </c>
      <c r="J34" s="62">
        <v>2893.12</v>
      </c>
      <c r="K34" s="62">
        <v>3136.17</v>
      </c>
      <c r="L34" s="62">
        <v>3622.75</v>
      </c>
      <c r="M34" s="62">
        <v>7051.87</v>
      </c>
      <c r="N34" s="57">
        <f t="shared" si="1"/>
        <v>35371.75</v>
      </c>
    </row>
    <row r="35" spans="1:14">
      <c r="A35" s="38">
        <v>1962</v>
      </c>
      <c r="B35" s="62">
        <v>311.60000000000002</v>
      </c>
      <c r="C35" s="62">
        <v>209.29</v>
      </c>
      <c r="D35" s="62">
        <v>87.27</v>
      </c>
      <c r="E35" s="62">
        <v>582.14</v>
      </c>
      <c r="F35" s="62">
        <v>509.1</v>
      </c>
      <c r="G35" s="62">
        <v>11380.75</v>
      </c>
      <c r="H35" s="62">
        <v>4312.8500000000004</v>
      </c>
      <c r="I35" s="62">
        <v>1314.25</v>
      </c>
      <c r="J35" s="62">
        <v>3033.99</v>
      </c>
      <c r="K35" s="62">
        <v>3321.25</v>
      </c>
      <c r="L35" s="62">
        <v>3253.88</v>
      </c>
      <c r="M35" s="62">
        <v>6484.55</v>
      </c>
      <c r="N35" s="57">
        <f t="shared" si="1"/>
        <v>34800.92</v>
      </c>
    </row>
    <row r="36" spans="1:14">
      <c r="A36" s="38">
        <v>1963</v>
      </c>
      <c r="B36" s="62">
        <v>320.14999999999998</v>
      </c>
      <c r="C36" s="62">
        <v>193.87</v>
      </c>
      <c r="D36" s="62">
        <v>72.06</v>
      </c>
      <c r="E36" s="62">
        <v>508.39</v>
      </c>
      <c r="F36" s="62">
        <v>636.15</v>
      </c>
      <c r="G36" s="62">
        <v>11032.67</v>
      </c>
      <c r="H36" s="62">
        <v>4290.3</v>
      </c>
      <c r="I36" s="62">
        <v>1411.89</v>
      </c>
      <c r="J36" s="62">
        <v>3165.75</v>
      </c>
      <c r="K36" s="62">
        <v>3600.04</v>
      </c>
      <c r="L36" s="62">
        <v>3273.35</v>
      </c>
      <c r="M36" s="62">
        <v>6034.03</v>
      </c>
      <c r="N36" s="57">
        <f t="shared" si="1"/>
        <v>34538.65</v>
      </c>
    </row>
    <row r="37" spans="1:14">
      <c r="A37" s="38">
        <v>1964</v>
      </c>
      <c r="B37" s="62">
        <v>310.3</v>
      </c>
      <c r="C37" s="62">
        <v>167.92</v>
      </c>
      <c r="D37" s="62">
        <v>74.63</v>
      </c>
      <c r="E37" s="62">
        <v>433.52</v>
      </c>
      <c r="F37" s="62">
        <v>838.4</v>
      </c>
      <c r="G37" s="62">
        <v>10989.56</v>
      </c>
      <c r="H37" s="62">
        <v>4127.74</v>
      </c>
      <c r="I37" s="62">
        <v>1467.76</v>
      </c>
      <c r="J37" s="62">
        <v>3226.96</v>
      </c>
      <c r="K37" s="62">
        <v>3854.73</v>
      </c>
      <c r="L37" s="62">
        <v>3223.29</v>
      </c>
      <c r="M37" s="62">
        <v>5382.54</v>
      </c>
      <c r="N37" s="57">
        <f t="shared" si="1"/>
        <v>34097.35</v>
      </c>
    </row>
    <row r="38" spans="1:14">
      <c r="A38" s="38">
        <v>1965</v>
      </c>
      <c r="B38" s="62">
        <v>311.24</v>
      </c>
      <c r="C38" s="62">
        <v>162.97</v>
      </c>
      <c r="D38" s="62">
        <v>58.85</v>
      </c>
      <c r="E38" s="62">
        <v>358.21</v>
      </c>
      <c r="F38" s="62">
        <v>903.37</v>
      </c>
      <c r="G38" s="62">
        <v>10732.12</v>
      </c>
      <c r="H38" s="62">
        <v>3904</v>
      </c>
      <c r="I38" s="62">
        <v>1517.17</v>
      </c>
      <c r="J38" s="62">
        <v>3226.93</v>
      </c>
      <c r="K38" s="62">
        <v>3948.16</v>
      </c>
      <c r="L38" s="62">
        <v>3286.63</v>
      </c>
      <c r="M38" s="62">
        <v>4942.8599999999997</v>
      </c>
      <c r="N38" s="57">
        <f t="shared" si="1"/>
        <v>33352.51</v>
      </c>
    </row>
    <row r="39" spans="1:14">
      <c r="A39" s="38">
        <v>1966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57">
        <v>33100</v>
      </c>
    </row>
    <row r="40" spans="1:14">
      <c r="A40" s="38">
        <v>1967</v>
      </c>
      <c r="B40" s="62">
        <v>295.77999999999997</v>
      </c>
      <c r="C40" s="62">
        <v>180.78</v>
      </c>
      <c r="D40" s="62">
        <v>42.9</v>
      </c>
      <c r="E40" s="62">
        <v>279.02999999999997</v>
      </c>
      <c r="F40" s="62">
        <v>1348.86</v>
      </c>
      <c r="G40" s="62">
        <v>10351.790000000001</v>
      </c>
      <c r="H40" s="62">
        <v>3562.81</v>
      </c>
      <c r="I40" s="62">
        <v>1537.39</v>
      </c>
      <c r="J40" s="62">
        <v>3122.67</v>
      </c>
      <c r="K40" s="62">
        <v>4192.18</v>
      </c>
      <c r="L40" s="62">
        <v>3288.42</v>
      </c>
      <c r="M40" s="62">
        <v>4413.07</v>
      </c>
      <c r="N40" s="57">
        <f t="shared" ref="N40:N72" si="2">SUM(B40:M40)</f>
        <v>32615.68</v>
      </c>
    </row>
    <row r="41" spans="1:14">
      <c r="A41" s="38">
        <v>1968</v>
      </c>
      <c r="B41" s="62">
        <v>282.13</v>
      </c>
      <c r="C41" s="62">
        <v>175.94</v>
      </c>
      <c r="D41" s="62">
        <v>37.82</v>
      </c>
      <c r="E41" s="62">
        <v>259.56</v>
      </c>
      <c r="F41" s="62">
        <v>1588.75</v>
      </c>
      <c r="G41" s="62">
        <v>10017.18</v>
      </c>
      <c r="H41" s="62">
        <v>3392.02</v>
      </c>
      <c r="I41" s="62">
        <v>1514.15</v>
      </c>
      <c r="J41" s="62">
        <v>3010.17</v>
      </c>
      <c r="K41" s="62">
        <v>4175.0200000000004</v>
      </c>
      <c r="L41" s="62">
        <v>3225.15</v>
      </c>
      <c r="M41" s="62">
        <v>4050.42</v>
      </c>
      <c r="N41" s="57">
        <f t="shared" si="2"/>
        <v>31728.310000000005</v>
      </c>
    </row>
    <row r="42" spans="1:14">
      <c r="A42" s="38">
        <v>1969</v>
      </c>
      <c r="B42" s="62">
        <v>254.58</v>
      </c>
      <c r="C42" s="62">
        <v>179.15</v>
      </c>
      <c r="D42" s="62">
        <v>34.01</v>
      </c>
      <c r="E42" s="62">
        <v>218.35</v>
      </c>
      <c r="F42" s="62">
        <v>1764.34</v>
      </c>
      <c r="G42" s="62">
        <v>9168.59</v>
      </c>
      <c r="H42" s="62">
        <v>3089.48</v>
      </c>
      <c r="I42" s="62">
        <v>1427.16</v>
      </c>
      <c r="J42" s="62">
        <v>2869.85</v>
      </c>
      <c r="K42" s="62">
        <v>3941.1</v>
      </c>
      <c r="L42" s="62">
        <v>2963.67</v>
      </c>
      <c r="M42" s="62">
        <v>3781.99</v>
      </c>
      <c r="N42" s="57">
        <f t="shared" si="2"/>
        <v>29692.269999999997</v>
      </c>
    </row>
    <row r="43" spans="1:14">
      <c r="A43" s="38">
        <v>1970</v>
      </c>
      <c r="B43" s="62">
        <v>231.95</v>
      </c>
      <c r="C43" s="62">
        <v>181.37</v>
      </c>
      <c r="D43" s="62">
        <v>30.61</v>
      </c>
      <c r="E43" s="62">
        <v>184.87</v>
      </c>
      <c r="F43" s="62">
        <v>1882.47</v>
      </c>
      <c r="G43" s="62">
        <v>7931.99</v>
      </c>
      <c r="H43" s="62">
        <v>2644.08</v>
      </c>
      <c r="I43" s="62">
        <v>1251.1600000000001</v>
      </c>
      <c r="J43" s="62">
        <v>2501.75</v>
      </c>
      <c r="K43" s="62">
        <v>3509.94</v>
      </c>
      <c r="L43" s="62">
        <v>2719.21</v>
      </c>
      <c r="M43" s="62">
        <v>3283.83</v>
      </c>
      <c r="N43" s="57">
        <f t="shared" si="2"/>
        <v>26353.229999999996</v>
      </c>
    </row>
    <row r="44" spans="1:14">
      <c r="A44" s="38">
        <v>1971</v>
      </c>
      <c r="B44" s="62">
        <v>192.56</v>
      </c>
      <c r="C44" s="62">
        <v>169.42</v>
      </c>
      <c r="D44" s="62">
        <v>3.47</v>
      </c>
      <c r="E44" s="62">
        <v>161.57</v>
      </c>
      <c r="F44" s="62">
        <v>2013.29</v>
      </c>
      <c r="G44" s="62">
        <v>7241.82</v>
      </c>
      <c r="H44" s="62">
        <v>2356.04</v>
      </c>
      <c r="I44" s="62">
        <v>1169.02</v>
      </c>
      <c r="J44" s="62">
        <v>2189.11</v>
      </c>
      <c r="K44" s="62">
        <v>3113.21</v>
      </c>
      <c r="L44" s="62">
        <v>2458.7800000000002</v>
      </c>
      <c r="M44" s="62">
        <v>2981.43</v>
      </c>
      <c r="N44" s="57">
        <f t="shared" si="2"/>
        <v>24049.719999999998</v>
      </c>
    </row>
    <row r="45" spans="1:14">
      <c r="A45" s="38">
        <v>1972</v>
      </c>
      <c r="B45" s="62">
        <v>169.97</v>
      </c>
      <c r="C45" s="62">
        <v>163.69</v>
      </c>
      <c r="D45" s="62">
        <v>2.56</v>
      </c>
      <c r="E45" s="62">
        <v>151.88</v>
      </c>
      <c r="F45" s="62">
        <v>2091.5500000000002</v>
      </c>
      <c r="G45" s="62">
        <v>6945.16</v>
      </c>
      <c r="H45" s="62">
        <v>2180.89</v>
      </c>
      <c r="I45" s="62">
        <v>1092.67</v>
      </c>
      <c r="J45" s="62">
        <v>2054.0100000000002</v>
      </c>
      <c r="K45" s="62">
        <v>3044.01</v>
      </c>
      <c r="L45" s="62">
        <v>2317.02</v>
      </c>
      <c r="M45" s="62">
        <v>2741.28</v>
      </c>
      <c r="N45" s="57">
        <f t="shared" si="2"/>
        <v>22954.69</v>
      </c>
    </row>
    <row r="46" spans="1:14">
      <c r="A46" s="38">
        <v>1973</v>
      </c>
      <c r="B46" s="62">
        <v>149.06</v>
      </c>
      <c r="C46" s="62">
        <v>157.99</v>
      </c>
      <c r="D46" s="62">
        <v>1.5</v>
      </c>
      <c r="E46" s="62">
        <v>143.22999999999999</v>
      </c>
      <c r="F46" s="62">
        <v>2130.65</v>
      </c>
      <c r="G46" s="62">
        <v>6636.18</v>
      </c>
      <c r="H46" s="62">
        <v>2053.6</v>
      </c>
      <c r="I46" s="62">
        <v>987.35</v>
      </c>
      <c r="J46" s="62">
        <v>1943.32</v>
      </c>
      <c r="K46" s="62">
        <v>2974.79</v>
      </c>
      <c r="L46" s="62">
        <v>2219.67</v>
      </c>
      <c r="M46" s="62">
        <v>2592.7199999999998</v>
      </c>
      <c r="N46" s="57">
        <f t="shared" si="2"/>
        <v>21990.060000000005</v>
      </c>
    </row>
    <row r="47" spans="1:14">
      <c r="A47" s="38">
        <v>1974</v>
      </c>
      <c r="B47" s="62">
        <v>137.56</v>
      </c>
      <c r="C47" s="62">
        <v>153</v>
      </c>
      <c r="D47" s="62">
        <v>1.2</v>
      </c>
      <c r="E47" s="62">
        <v>143.78</v>
      </c>
      <c r="F47" s="62">
        <v>2159.15</v>
      </c>
      <c r="G47" s="62">
        <v>6607.89</v>
      </c>
      <c r="H47" s="62">
        <v>2001.01</v>
      </c>
      <c r="I47" s="62">
        <v>978.1</v>
      </c>
      <c r="J47" s="62">
        <v>1893.77</v>
      </c>
      <c r="K47" s="62">
        <v>3022.52</v>
      </c>
      <c r="L47" s="62">
        <v>2208.87</v>
      </c>
      <c r="M47" s="62">
        <v>2616.1799999999998</v>
      </c>
      <c r="N47" s="57">
        <f t="shared" si="2"/>
        <v>21923.03</v>
      </c>
    </row>
    <row r="48" spans="1:14">
      <c r="A48" s="38">
        <v>1975</v>
      </c>
      <c r="B48" s="62">
        <v>130.47</v>
      </c>
      <c r="C48" s="62">
        <v>157.86000000000001</v>
      </c>
      <c r="D48" s="62">
        <v>1.36</v>
      </c>
      <c r="E48" s="62">
        <v>140.52000000000001</v>
      </c>
      <c r="F48" s="62">
        <v>2192.66</v>
      </c>
      <c r="G48" s="62">
        <v>6621.26</v>
      </c>
      <c r="H48" s="62">
        <v>1998.85</v>
      </c>
      <c r="I48" s="62">
        <v>932.97</v>
      </c>
      <c r="J48" s="62">
        <v>1844.25</v>
      </c>
      <c r="K48" s="62">
        <v>3066.06</v>
      </c>
      <c r="L48" s="62">
        <v>2195.3200000000002</v>
      </c>
      <c r="M48" s="62">
        <v>2614.4299999999998</v>
      </c>
      <c r="N48" s="57">
        <f t="shared" si="2"/>
        <v>21896.010000000002</v>
      </c>
    </row>
    <row r="49" spans="1:14">
      <c r="A49" s="38">
        <v>1976</v>
      </c>
      <c r="B49" s="62">
        <v>134.16999999999999</v>
      </c>
      <c r="C49" s="62">
        <v>153.51</v>
      </c>
      <c r="D49" s="62">
        <v>0.49</v>
      </c>
      <c r="E49" s="62">
        <v>133.97999999999999</v>
      </c>
      <c r="F49" s="62">
        <v>2210.2800000000002</v>
      </c>
      <c r="G49" s="62">
        <v>6528.11</v>
      </c>
      <c r="H49" s="62">
        <v>1950.44</v>
      </c>
      <c r="I49" s="62">
        <v>888.2</v>
      </c>
      <c r="J49" s="62">
        <v>1816.93</v>
      </c>
      <c r="K49" s="62">
        <v>3052.53</v>
      </c>
      <c r="L49" s="62">
        <v>2189.81</v>
      </c>
      <c r="M49" s="62">
        <v>2471.4</v>
      </c>
      <c r="N49" s="57">
        <f t="shared" si="2"/>
        <v>21529.850000000006</v>
      </c>
    </row>
    <row r="50" spans="1:14">
      <c r="A50" s="38">
        <v>1977</v>
      </c>
      <c r="B50" s="62">
        <v>120.88</v>
      </c>
      <c r="C50" s="62">
        <v>143.36000000000001</v>
      </c>
      <c r="D50" s="62">
        <v>1.01</v>
      </c>
      <c r="E50" s="62">
        <v>107.87</v>
      </c>
      <c r="F50" s="62">
        <v>2182</v>
      </c>
      <c r="G50" s="62">
        <v>6058.72</v>
      </c>
      <c r="H50" s="62">
        <v>1797.55</v>
      </c>
      <c r="I50" s="62">
        <v>843.88</v>
      </c>
      <c r="J50" s="62">
        <v>1706.07</v>
      </c>
      <c r="K50" s="62">
        <v>2909.21</v>
      </c>
      <c r="L50" s="62">
        <v>1962.02</v>
      </c>
      <c r="M50" s="62">
        <v>2217.58</v>
      </c>
      <c r="N50" s="57">
        <f t="shared" si="2"/>
        <v>20050.150000000001</v>
      </c>
    </row>
    <row r="51" spans="1:14">
      <c r="A51" s="38">
        <v>1978</v>
      </c>
      <c r="B51" s="62">
        <v>120.93</v>
      </c>
      <c r="C51" s="62">
        <v>136.22</v>
      </c>
      <c r="D51" s="62">
        <v>0.97</v>
      </c>
      <c r="E51" s="62">
        <v>103.3</v>
      </c>
      <c r="F51" s="62">
        <v>2178.81</v>
      </c>
      <c r="G51" s="62">
        <v>5946.08</v>
      </c>
      <c r="H51" s="62">
        <v>1761.12</v>
      </c>
      <c r="I51" s="62">
        <v>823.88</v>
      </c>
      <c r="J51" s="62">
        <v>1643.7</v>
      </c>
      <c r="K51" s="62">
        <v>2959.74</v>
      </c>
      <c r="L51" s="62">
        <v>1922.69</v>
      </c>
      <c r="M51" s="62">
        <v>2198.1</v>
      </c>
      <c r="N51" s="57">
        <f t="shared" si="2"/>
        <v>19795.539999999997</v>
      </c>
    </row>
    <row r="52" spans="1:14">
      <c r="A52" s="38">
        <v>1979</v>
      </c>
      <c r="B52" s="62">
        <v>121.29</v>
      </c>
      <c r="C52" s="62">
        <v>118.94</v>
      </c>
      <c r="D52" s="62">
        <v>0.67</v>
      </c>
      <c r="E52" s="62">
        <v>95.11</v>
      </c>
      <c r="F52" s="62">
        <v>2174.52</v>
      </c>
      <c r="G52" s="62">
        <v>5627.59</v>
      </c>
      <c r="H52" s="62">
        <v>1721.78</v>
      </c>
      <c r="I52" s="62">
        <v>783.85</v>
      </c>
      <c r="J52" s="62">
        <v>1544.73</v>
      </c>
      <c r="K52" s="62">
        <v>3022.28</v>
      </c>
      <c r="L52" s="62">
        <v>1838.2</v>
      </c>
      <c r="M52" s="62">
        <v>2145.5500000000002</v>
      </c>
      <c r="N52" s="57">
        <f t="shared" si="2"/>
        <v>19194.509999999998</v>
      </c>
    </row>
    <row r="53" spans="1:14">
      <c r="A53" s="38">
        <v>1980</v>
      </c>
      <c r="B53" s="62">
        <v>108.88</v>
      </c>
      <c r="C53" s="62">
        <v>95.63</v>
      </c>
      <c r="D53" s="62">
        <v>1.65</v>
      </c>
      <c r="E53" s="62">
        <v>85.53</v>
      </c>
      <c r="F53" s="62">
        <v>2052.0100000000002</v>
      </c>
      <c r="G53" s="62">
        <v>4956.5600000000004</v>
      </c>
      <c r="H53" s="62">
        <v>1498.22</v>
      </c>
      <c r="I53" s="62">
        <v>714.79</v>
      </c>
      <c r="J53" s="62">
        <v>1350.47</v>
      </c>
      <c r="K53" s="62">
        <v>2774.14</v>
      </c>
      <c r="L53" s="62">
        <v>1606.59</v>
      </c>
      <c r="M53" s="62">
        <v>1967.31</v>
      </c>
      <c r="N53" s="57">
        <f t="shared" si="2"/>
        <v>17211.78</v>
      </c>
    </row>
    <row r="54" spans="1:14">
      <c r="A54" s="38">
        <v>1981</v>
      </c>
      <c r="B54" s="62">
        <v>89.86</v>
      </c>
      <c r="C54" s="62">
        <v>80.75</v>
      </c>
      <c r="D54" s="62">
        <v>1.62</v>
      </c>
      <c r="E54" s="62">
        <v>69.3</v>
      </c>
      <c r="F54" s="62">
        <v>1977.97</v>
      </c>
      <c r="G54" s="62">
        <v>4735.84</v>
      </c>
      <c r="H54" s="62">
        <v>1390.83</v>
      </c>
      <c r="I54" s="62">
        <v>668.09</v>
      </c>
      <c r="J54" s="62">
        <v>1284.95</v>
      </c>
      <c r="K54" s="62">
        <v>2628.43</v>
      </c>
      <c r="L54" s="62">
        <v>1509.3</v>
      </c>
      <c r="M54" s="62">
        <v>1888.68</v>
      </c>
      <c r="N54" s="57">
        <f t="shared" si="2"/>
        <v>16325.62</v>
      </c>
    </row>
    <row r="55" spans="1:14">
      <c r="A55" s="38">
        <v>1982</v>
      </c>
      <c r="B55" s="62">
        <v>81.150000000000006</v>
      </c>
      <c r="C55" s="62">
        <v>74.849999999999994</v>
      </c>
      <c r="D55" s="62">
        <v>1.63</v>
      </c>
      <c r="E55" s="62">
        <v>77.77</v>
      </c>
      <c r="F55" s="62">
        <v>1915.03</v>
      </c>
      <c r="G55" s="62">
        <v>4635.6499999999996</v>
      </c>
      <c r="H55" s="62">
        <v>1351.67</v>
      </c>
      <c r="I55" s="62">
        <v>651.67999999999995</v>
      </c>
      <c r="J55" s="62">
        <v>1247.3499999999999</v>
      </c>
      <c r="K55" s="62">
        <v>2568.86</v>
      </c>
      <c r="L55" s="62">
        <v>1518.87</v>
      </c>
      <c r="M55" s="62">
        <v>1863.95</v>
      </c>
      <c r="N55" s="57">
        <f t="shared" si="2"/>
        <v>15988.460000000003</v>
      </c>
    </row>
    <row r="56" spans="1:14">
      <c r="A56" s="38">
        <v>1983</v>
      </c>
      <c r="B56" s="62">
        <v>77.27</v>
      </c>
      <c r="C56" s="62">
        <v>67.31</v>
      </c>
      <c r="D56" s="62">
        <v>1.61</v>
      </c>
      <c r="E56" s="62">
        <v>74.03</v>
      </c>
      <c r="F56" s="62">
        <v>1935.49</v>
      </c>
      <c r="G56" s="62">
        <v>4533.0600000000004</v>
      </c>
      <c r="H56" s="62">
        <v>1351.67</v>
      </c>
      <c r="I56" s="62">
        <v>656.19</v>
      </c>
      <c r="J56" s="62">
        <v>1217.58</v>
      </c>
      <c r="K56" s="62">
        <v>2616.96</v>
      </c>
      <c r="L56" s="62">
        <v>1470.5</v>
      </c>
      <c r="M56" s="62">
        <v>1799.25</v>
      </c>
      <c r="N56" s="57">
        <f t="shared" si="2"/>
        <v>15800.920000000002</v>
      </c>
    </row>
    <row r="57" spans="1:14">
      <c r="A57" s="38">
        <v>1984</v>
      </c>
      <c r="B57" s="62">
        <v>83.14</v>
      </c>
      <c r="C57" s="62">
        <v>67.709999999999994</v>
      </c>
      <c r="D57" s="62">
        <v>1.23</v>
      </c>
      <c r="E57" s="62">
        <v>68.62</v>
      </c>
      <c r="F57" s="62">
        <v>1968.92</v>
      </c>
      <c r="G57" s="62">
        <v>4536.2700000000004</v>
      </c>
      <c r="H57" s="62">
        <v>1334.55</v>
      </c>
      <c r="I57" s="62">
        <v>639.04999999999995</v>
      </c>
      <c r="J57" s="62">
        <v>1208.29</v>
      </c>
      <c r="K57" s="62">
        <v>2596.5300000000002</v>
      </c>
      <c r="L57" s="62">
        <v>1455.35</v>
      </c>
      <c r="M57" s="62">
        <v>1799.63</v>
      </c>
      <c r="N57" s="57">
        <f t="shared" si="2"/>
        <v>15759.29</v>
      </c>
    </row>
    <row r="58" spans="1:14">
      <c r="A58" s="38">
        <v>1985</v>
      </c>
      <c r="B58" s="62">
        <v>79.44</v>
      </c>
      <c r="C58" s="62">
        <v>66.7</v>
      </c>
      <c r="D58" s="62">
        <v>2.0099999999999998</v>
      </c>
      <c r="E58" s="62">
        <v>63.58</v>
      </c>
      <c r="F58" s="62">
        <v>1902.41</v>
      </c>
      <c r="G58" s="62">
        <v>4521.8599999999997</v>
      </c>
      <c r="H58" s="62">
        <v>1334.6</v>
      </c>
      <c r="I58" s="62">
        <v>657.96</v>
      </c>
      <c r="J58" s="62">
        <v>1198.33</v>
      </c>
      <c r="K58" s="62">
        <v>2576.3200000000002</v>
      </c>
      <c r="L58" s="62">
        <v>1416.22</v>
      </c>
      <c r="M58" s="62">
        <v>1748.31</v>
      </c>
      <c r="N58" s="57">
        <f t="shared" si="2"/>
        <v>15567.74</v>
      </c>
    </row>
    <row r="59" spans="1:14">
      <c r="A59" s="38">
        <v>1986</v>
      </c>
      <c r="B59" s="62">
        <v>77.989999999999995</v>
      </c>
      <c r="C59" s="62">
        <v>70.430000000000007</v>
      </c>
      <c r="D59" s="62">
        <v>2.86</v>
      </c>
      <c r="E59" s="62">
        <v>47.35</v>
      </c>
      <c r="F59" s="62">
        <v>1919.05</v>
      </c>
      <c r="G59" s="62">
        <v>4267.54</v>
      </c>
      <c r="H59" s="62">
        <v>1323.16</v>
      </c>
      <c r="I59" s="62">
        <v>645.29</v>
      </c>
      <c r="J59" s="62">
        <v>1108.68</v>
      </c>
      <c r="K59" s="62">
        <v>2505.04</v>
      </c>
      <c r="L59" s="62">
        <v>1297.31</v>
      </c>
      <c r="M59" s="62">
        <v>1696.77</v>
      </c>
      <c r="N59" s="57">
        <f t="shared" si="2"/>
        <v>14961.47</v>
      </c>
    </row>
    <row r="60" spans="1:14">
      <c r="A60" s="38">
        <v>1987</v>
      </c>
      <c r="B60" s="62">
        <v>77.98</v>
      </c>
      <c r="C60" s="62">
        <v>65.48</v>
      </c>
      <c r="D60" s="62">
        <v>2.82</v>
      </c>
      <c r="E60" s="62">
        <v>52.42</v>
      </c>
      <c r="F60" s="62">
        <v>1894.65</v>
      </c>
      <c r="G60" s="62">
        <v>4397.54</v>
      </c>
      <c r="H60" s="62">
        <v>1338.19</v>
      </c>
      <c r="I60" s="62">
        <v>656.6</v>
      </c>
      <c r="J60" s="62">
        <v>1072.1300000000001</v>
      </c>
      <c r="K60" s="62">
        <v>2473.8200000000002</v>
      </c>
      <c r="L60" s="62">
        <v>1308.75</v>
      </c>
      <c r="M60" s="62">
        <v>1791.39</v>
      </c>
      <c r="N60" s="57">
        <f t="shared" si="2"/>
        <v>15131.77</v>
      </c>
    </row>
    <row r="61" spans="1:14">
      <c r="A61" s="38">
        <v>1988</v>
      </c>
      <c r="B61" s="62">
        <v>80.36</v>
      </c>
      <c r="C61" s="62">
        <v>64.58</v>
      </c>
      <c r="D61" s="62">
        <v>2.0499999999999998</v>
      </c>
      <c r="E61" s="62">
        <v>48</v>
      </c>
      <c r="F61" s="62">
        <v>1927.31</v>
      </c>
      <c r="G61" s="62">
        <v>4483.78</v>
      </c>
      <c r="H61" s="62">
        <v>1373.24</v>
      </c>
      <c r="I61" s="62">
        <v>686.24</v>
      </c>
      <c r="J61" s="62">
        <v>1110.1199999999999</v>
      </c>
      <c r="K61" s="62">
        <v>2491.9699999999998</v>
      </c>
      <c r="L61" s="62">
        <v>1293</v>
      </c>
      <c r="M61" s="62">
        <v>1832.54</v>
      </c>
      <c r="N61" s="57">
        <f t="shared" si="2"/>
        <v>15393.189999999999</v>
      </c>
    </row>
    <row r="62" spans="1:14">
      <c r="A62" s="38">
        <v>1989</v>
      </c>
      <c r="B62" s="62">
        <v>67.400000000000006</v>
      </c>
      <c r="C62" s="62">
        <v>68.099999999999994</v>
      </c>
      <c r="D62" s="62">
        <v>1.44</v>
      </c>
      <c r="E62" s="62">
        <v>40.409999999999997</v>
      </c>
      <c r="F62" s="62">
        <v>1951.58</v>
      </c>
      <c r="G62" s="62">
        <v>4629.3500000000004</v>
      </c>
      <c r="H62" s="62">
        <v>1393.12</v>
      </c>
      <c r="I62" s="62">
        <v>737.98</v>
      </c>
      <c r="J62" s="62">
        <v>1106.73</v>
      </c>
      <c r="K62" s="62">
        <v>2582.6</v>
      </c>
      <c r="L62" s="62">
        <v>1370.91</v>
      </c>
      <c r="M62" s="62">
        <v>1925.01</v>
      </c>
      <c r="N62" s="57">
        <f t="shared" si="2"/>
        <v>15874.630000000001</v>
      </c>
    </row>
    <row r="63" spans="1:14">
      <c r="A63" s="38">
        <v>1990</v>
      </c>
      <c r="B63" s="62">
        <v>64.849999999999994</v>
      </c>
      <c r="C63" s="62">
        <v>72.16</v>
      </c>
      <c r="D63" s="62">
        <v>2.23</v>
      </c>
      <c r="E63" s="62">
        <v>43.65</v>
      </c>
      <c r="F63" s="62">
        <v>2053.4699999999998</v>
      </c>
      <c r="G63" s="62">
        <v>4712.88</v>
      </c>
      <c r="H63" s="62">
        <v>1444.03</v>
      </c>
      <c r="I63" s="62">
        <v>727.44</v>
      </c>
      <c r="J63" s="62">
        <v>1149.08</v>
      </c>
      <c r="K63" s="62">
        <v>2631.77</v>
      </c>
      <c r="L63" s="62">
        <v>1460.56</v>
      </c>
      <c r="M63" s="62">
        <v>1958.91</v>
      </c>
      <c r="N63" s="57">
        <f t="shared" si="2"/>
        <v>16321.03</v>
      </c>
    </row>
    <row r="64" spans="1:14">
      <c r="A64" s="38">
        <v>1991</v>
      </c>
      <c r="B64" s="62">
        <v>68.05</v>
      </c>
      <c r="C64" s="62">
        <v>71.709999999999994</v>
      </c>
      <c r="D64" s="62">
        <v>1.24</v>
      </c>
      <c r="E64" s="62">
        <v>52.8</v>
      </c>
      <c r="F64" s="62">
        <v>2165.9299999999998</v>
      </c>
      <c r="G64" s="62">
        <v>4867.9799999999996</v>
      </c>
      <c r="H64" s="62">
        <v>1500.22</v>
      </c>
      <c r="I64" s="62">
        <v>736.81</v>
      </c>
      <c r="J64" s="62">
        <v>1161.68</v>
      </c>
      <c r="K64" s="62">
        <v>2686.24</v>
      </c>
      <c r="L64" s="62">
        <v>1461.56</v>
      </c>
      <c r="M64" s="62">
        <v>1990.79</v>
      </c>
      <c r="N64" s="57">
        <f t="shared" si="2"/>
        <v>16765.009999999998</v>
      </c>
    </row>
    <row r="65" spans="1:14">
      <c r="A65" s="38">
        <v>1992</v>
      </c>
      <c r="B65" s="62">
        <v>68.87</v>
      </c>
      <c r="C65" s="62">
        <v>73.62</v>
      </c>
      <c r="D65" s="62">
        <v>1.28</v>
      </c>
      <c r="E65" s="62">
        <v>58.03</v>
      </c>
      <c r="F65" s="62">
        <v>2217.79</v>
      </c>
      <c r="G65" s="62">
        <v>4918.9799999999996</v>
      </c>
      <c r="H65" s="62">
        <v>1518.26</v>
      </c>
      <c r="I65" s="62">
        <v>771.07</v>
      </c>
      <c r="J65" s="62">
        <v>1175.7</v>
      </c>
      <c r="K65" s="62">
        <v>2707</v>
      </c>
      <c r="L65" s="62">
        <v>1484.7</v>
      </c>
      <c r="M65" s="62">
        <v>1987.76</v>
      </c>
      <c r="N65" s="57">
        <f t="shared" si="2"/>
        <v>16983.060000000001</v>
      </c>
    </row>
    <row r="66" spans="1:14">
      <c r="A66" s="38">
        <v>1993</v>
      </c>
      <c r="B66" s="62">
        <v>78.94</v>
      </c>
      <c r="C66" s="62">
        <v>73.61</v>
      </c>
      <c r="D66" s="62">
        <v>1.37</v>
      </c>
      <c r="E66" s="62">
        <v>56.15</v>
      </c>
      <c r="F66" s="62">
        <v>2212.09</v>
      </c>
      <c r="G66" s="62">
        <v>4803.3900000000003</v>
      </c>
      <c r="H66" s="62">
        <v>1473</v>
      </c>
      <c r="I66" s="62">
        <v>744.71</v>
      </c>
      <c r="J66" s="62">
        <v>1173.57</v>
      </c>
      <c r="K66" s="62">
        <v>2668.07</v>
      </c>
      <c r="L66" s="62">
        <v>1414.62</v>
      </c>
      <c r="M66" s="62">
        <v>1907.2</v>
      </c>
      <c r="N66" s="57">
        <f t="shared" si="2"/>
        <v>16606.72</v>
      </c>
    </row>
    <row r="67" spans="1:14">
      <c r="A67" s="38">
        <v>1994</v>
      </c>
      <c r="B67" s="62">
        <v>84.28</v>
      </c>
      <c r="C67" s="62">
        <v>71.83</v>
      </c>
      <c r="D67" s="62">
        <v>1.43</v>
      </c>
      <c r="E67" s="62">
        <v>55.41</v>
      </c>
      <c r="F67" s="62">
        <v>2144.89</v>
      </c>
      <c r="G67" s="62">
        <v>4767.83</v>
      </c>
      <c r="H67" s="62">
        <v>1409.31</v>
      </c>
      <c r="I67" s="62">
        <v>734.27</v>
      </c>
      <c r="J67" s="62">
        <v>1169.29</v>
      </c>
      <c r="K67" s="62">
        <v>2661.97</v>
      </c>
      <c r="L67" s="62">
        <v>1425.38</v>
      </c>
      <c r="M67" s="62">
        <v>1954.5</v>
      </c>
      <c r="N67" s="57">
        <f t="shared" si="2"/>
        <v>16480.39</v>
      </c>
    </row>
    <row r="68" spans="1:14">
      <c r="A68" s="38">
        <v>1995</v>
      </c>
      <c r="B68" s="62">
        <v>72.599999999999994</v>
      </c>
      <c r="C68" s="62">
        <v>56.92</v>
      </c>
      <c r="D68" s="62">
        <v>1.45</v>
      </c>
      <c r="E68" s="62">
        <v>59.35</v>
      </c>
      <c r="F68" s="62">
        <v>1909.66</v>
      </c>
      <c r="G68" s="62">
        <v>4543.43</v>
      </c>
      <c r="H68" s="62">
        <v>1385.15</v>
      </c>
      <c r="I68" s="62">
        <v>710.44</v>
      </c>
      <c r="J68" s="62">
        <v>1037.9000000000001</v>
      </c>
      <c r="K68" s="62">
        <v>2465.39</v>
      </c>
      <c r="L68" s="62">
        <v>1200.22</v>
      </c>
      <c r="M68" s="62">
        <v>1855.25</v>
      </c>
      <c r="N68" s="57">
        <f t="shared" si="2"/>
        <v>15297.759999999998</v>
      </c>
    </row>
    <row r="69" spans="1:14">
      <c r="A69" s="38">
        <v>1996</v>
      </c>
      <c r="B69" s="62">
        <v>70.12</v>
      </c>
      <c r="C69" s="62">
        <v>56.75</v>
      </c>
      <c r="D69" s="62">
        <v>0.36</v>
      </c>
      <c r="E69" s="62">
        <v>55.64</v>
      </c>
      <c r="F69" s="62">
        <v>1876.8</v>
      </c>
      <c r="G69" s="62">
        <v>4449.53</v>
      </c>
      <c r="H69" s="62">
        <v>1399.54</v>
      </c>
      <c r="I69" s="62">
        <v>736.51</v>
      </c>
      <c r="J69" s="62">
        <v>980.53</v>
      </c>
      <c r="K69" s="62">
        <v>2464.35</v>
      </c>
      <c r="L69" s="62">
        <v>1209.5</v>
      </c>
      <c r="M69" s="62">
        <v>1837.79</v>
      </c>
      <c r="N69" s="57">
        <f t="shared" si="2"/>
        <v>15137.420000000002</v>
      </c>
    </row>
    <row r="70" spans="1:14">
      <c r="A70" s="38">
        <v>1997</v>
      </c>
      <c r="B70" s="62">
        <v>70.67</v>
      </c>
      <c r="C70" s="62">
        <v>56.2</v>
      </c>
      <c r="D70" s="62">
        <v>1.3</v>
      </c>
      <c r="E70" s="62">
        <v>65.27</v>
      </c>
      <c r="F70" s="62">
        <v>1884.28</v>
      </c>
      <c r="G70" s="62">
        <v>4475.6499999999996</v>
      </c>
      <c r="H70" s="62">
        <v>1300.4100000000001</v>
      </c>
      <c r="I70" s="62">
        <v>719.93</v>
      </c>
      <c r="J70" s="62">
        <v>1027.18</v>
      </c>
      <c r="K70" s="62">
        <v>2483.3000000000002</v>
      </c>
      <c r="L70" s="62">
        <v>1237.46</v>
      </c>
      <c r="M70" s="62">
        <v>1868.98</v>
      </c>
      <c r="N70" s="57">
        <f t="shared" si="2"/>
        <v>15190.629999999997</v>
      </c>
    </row>
    <row r="71" spans="1:14">
      <c r="A71" s="38">
        <v>1998</v>
      </c>
      <c r="B71" s="62">
        <v>55.85</v>
      </c>
      <c r="C71" s="62">
        <v>52.49</v>
      </c>
      <c r="D71" s="62">
        <v>6.56</v>
      </c>
      <c r="E71" s="62">
        <v>63.8</v>
      </c>
      <c r="F71" s="62">
        <v>1756.39</v>
      </c>
      <c r="G71" s="62">
        <v>4511.74</v>
      </c>
      <c r="H71" s="62">
        <v>1288.82</v>
      </c>
      <c r="I71" s="62">
        <v>652.16</v>
      </c>
      <c r="J71" s="62">
        <v>902.82</v>
      </c>
      <c r="K71" s="62">
        <v>2413.41</v>
      </c>
      <c r="L71" s="62">
        <v>1192.97</v>
      </c>
      <c r="M71" s="62">
        <v>1785.46</v>
      </c>
      <c r="N71" s="57">
        <f t="shared" si="2"/>
        <v>14682.469999999998</v>
      </c>
    </row>
    <row r="72" spans="1:14">
      <c r="A72" s="38">
        <v>1999</v>
      </c>
      <c r="B72" s="62">
        <v>59.16</v>
      </c>
      <c r="C72" s="62">
        <v>52.03</v>
      </c>
      <c r="D72" s="62">
        <v>6.67</v>
      </c>
      <c r="E72" s="62">
        <v>56.07</v>
      </c>
      <c r="F72" s="62">
        <v>1734.98</v>
      </c>
      <c r="G72" s="62">
        <v>4338.3599999999997</v>
      </c>
      <c r="H72" s="62">
        <v>1261.6600000000001</v>
      </c>
      <c r="I72" s="62">
        <v>636.70000000000005</v>
      </c>
      <c r="J72" s="62">
        <v>829.84</v>
      </c>
      <c r="K72" s="62">
        <v>2345.79</v>
      </c>
      <c r="L72" s="62">
        <v>1120.55</v>
      </c>
      <c r="M72" s="62">
        <v>1749.24</v>
      </c>
      <c r="N72" s="57">
        <f t="shared" si="2"/>
        <v>14191.049999999997</v>
      </c>
    </row>
    <row r="73" spans="1:14">
      <c r="A73" s="38">
        <v>2000</v>
      </c>
      <c r="B73" s="62">
        <v>56.83</v>
      </c>
      <c r="C73" s="62">
        <v>49.93</v>
      </c>
      <c r="D73" s="62">
        <v>6.34</v>
      </c>
      <c r="E73" s="62">
        <v>48.9</v>
      </c>
      <c r="F73" s="62">
        <v>1483.38</v>
      </c>
      <c r="G73" s="62">
        <v>4020.6</v>
      </c>
      <c r="H73" s="62">
        <v>1127.99</v>
      </c>
      <c r="I73" s="62">
        <v>508.28</v>
      </c>
      <c r="J73" s="62">
        <v>698.25</v>
      </c>
      <c r="K73" s="62">
        <v>2174.5300000000002</v>
      </c>
      <c r="L73" s="62">
        <v>979.92</v>
      </c>
      <c r="M73" s="62">
        <v>1683.68</v>
      </c>
      <c r="N73" s="57">
        <f t="shared" ref="N73:N95" si="3">SUM(B73:M73)</f>
        <v>12838.63</v>
      </c>
    </row>
    <row r="74" spans="1:14">
      <c r="A74" s="38">
        <v>2001</v>
      </c>
      <c r="B74" s="62">
        <v>60.97</v>
      </c>
      <c r="C74" s="62">
        <v>46.15</v>
      </c>
      <c r="D74" s="62">
        <v>6.35</v>
      </c>
      <c r="E74" s="62">
        <v>52.01</v>
      </c>
      <c r="F74" s="62">
        <v>1244.83</v>
      </c>
      <c r="G74" s="62">
        <v>3629.71</v>
      </c>
      <c r="H74" s="62">
        <v>1056.6400000000001</v>
      </c>
      <c r="I74" s="62">
        <v>468.35</v>
      </c>
      <c r="J74" s="62">
        <v>620.38</v>
      </c>
      <c r="K74" s="62">
        <v>2008.54</v>
      </c>
      <c r="L74" s="62">
        <v>910.36</v>
      </c>
      <c r="M74" s="62">
        <v>1613.53</v>
      </c>
      <c r="N74" s="57">
        <f t="shared" si="3"/>
        <v>11717.820000000002</v>
      </c>
    </row>
    <row r="75" spans="1:14">
      <c r="A75" s="38">
        <v>2002</v>
      </c>
      <c r="B75" s="62">
        <v>60.92</v>
      </c>
      <c r="C75" s="62">
        <v>29.35</v>
      </c>
      <c r="D75" s="62">
        <v>7.54</v>
      </c>
      <c r="E75" s="62">
        <v>49.05</v>
      </c>
      <c r="F75" s="62">
        <v>1206.76</v>
      </c>
      <c r="G75" s="62">
        <v>3357.27</v>
      </c>
      <c r="H75" s="62">
        <v>978.34</v>
      </c>
      <c r="I75" s="62">
        <v>445.65</v>
      </c>
      <c r="J75" s="62">
        <v>576.48</v>
      </c>
      <c r="K75" s="62">
        <v>1974.85</v>
      </c>
      <c r="L75" s="62">
        <v>889.77</v>
      </c>
      <c r="M75" s="62">
        <v>1601.14</v>
      </c>
      <c r="N75" s="57">
        <f t="shared" si="3"/>
        <v>11177.119999999999</v>
      </c>
    </row>
    <row r="76" spans="1:14">
      <c r="A76" s="38">
        <v>2003</v>
      </c>
      <c r="B76" s="62">
        <v>54.99</v>
      </c>
      <c r="C76" s="62">
        <v>29.44</v>
      </c>
      <c r="D76" s="62">
        <v>5.0599999999999996</v>
      </c>
      <c r="E76" s="62">
        <v>50.41</v>
      </c>
      <c r="F76" s="62">
        <v>1137.8399999999999</v>
      </c>
      <c r="G76" s="62">
        <v>3192.92</v>
      </c>
      <c r="H76" s="62">
        <v>885.06</v>
      </c>
      <c r="I76" s="62">
        <v>372.07</v>
      </c>
      <c r="J76" s="62">
        <v>499.83</v>
      </c>
      <c r="K76" s="62">
        <v>1801.13</v>
      </c>
      <c r="L76" s="62">
        <v>806.86</v>
      </c>
      <c r="M76" s="62">
        <v>1460.7</v>
      </c>
      <c r="N76" s="57">
        <f t="shared" si="3"/>
        <v>10296.31</v>
      </c>
    </row>
    <row r="77" spans="1:14">
      <c r="A77" s="38">
        <v>2004</v>
      </c>
      <c r="B77" s="62">
        <v>60.59</v>
      </c>
      <c r="C77" s="62">
        <v>30.74</v>
      </c>
      <c r="D77" s="62">
        <v>6.79</v>
      </c>
      <c r="E77" s="62">
        <v>63.97</v>
      </c>
      <c r="F77" s="62">
        <v>1095.0899999999999</v>
      </c>
      <c r="G77" s="62">
        <v>3229.55</v>
      </c>
      <c r="H77" s="62">
        <v>894.07</v>
      </c>
      <c r="I77" s="62">
        <v>357.25</v>
      </c>
      <c r="J77" s="62">
        <v>504.69</v>
      </c>
      <c r="K77" s="62">
        <v>1744.3</v>
      </c>
      <c r="L77" s="62">
        <v>804.14</v>
      </c>
      <c r="M77" s="62">
        <v>1426.06</v>
      </c>
      <c r="N77" s="57">
        <f t="shared" si="3"/>
        <v>10217.239999999998</v>
      </c>
    </row>
    <row r="78" spans="1:14">
      <c r="A78" s="38">
        <v>2005</v>
      </c>
      <c r="B78" s="62">
        <v>54.97</v>
      </c>
      <c r="C78" s="62">
        <v>28.77</v>
      </c>
      <c r="D78" s="62">
        <v>6.78</v>
      </c>
      <c r="E78" s="62">
        <v>44.95</v>
      </c>
      <c r="F78" s="62">
        <v>1043.74</v>
      </c>
      <c r="G78" s="62">
        <v>3041.29</v>
      </c>
      <c r="H78" s="62">
        <v>860.79</v>
      </c>
      <c r="I78" s="62">
        <v>318.39</v>
      </c>
      <c r="J78" s="62">
        <v>476.67</v>
      </c>
      <c r="K78" s="62">
        <v>1650.36</v>
      </c>
      <c r="L78" s="62">
        <v>803.77</v>
      </c>
      <c r="M78" s="62">
        <v>1406.73</v>
      </c>
      <c r="N78" s="57">
        <f t="shared" si="3"/>
        <v>9737.2099999999991</v>
      </c>
    </row>
    <row r="79" spans="1:14">
      <c r="A79" s="38">
        <v>2006</v>
      </c>
      <c r="B79" s="62">
        <v>55.65</v>
      </c>
      <c r="C79" s="62">
        <v>25.24</v>
      </c>
      <c r="D79" s="62">
        <v>8.43</v>
      </c>
      <c r="E79" s="62">
        <v>42.64</v>
      </c>
      <c r="F79" s="62">
        <v>998.36</v>
      </c>
      <c r="G79" s="62">
        <v>3017.79</v>
      </c>
      <c r="H79" s="62">
        <v>856.09</v>
      </c>
      <c r="I79" s="62">
        <v>307.66000000000003</v>
      </c>
      <c r="J79" s="62">
        <v>481.75</v>
      </c>
      <c r="K79" s="62">
        <v>1648.31</v>
      </c>
      <c r="L79" s="62">
        <v>765.92</v>
      </c>
      <c r="M79" s="62">
        <v>1354.28</v>
      </c>
      <c r="N79" s="57">
        <f t="shared" si="3"/>
        <v>9562.1200000000008</v>
      </c>
    </row>
    <row r="80" spans="1:14">
      <c r="A80" s="38">
        <v>2007</v>
      </c>
      <c r="B80" s="62">
        <v>48.49</v>
      </c>
      <c r="C80" s="62">
        <v>30.34</v>
      </c>
      <c r="D80" s="62">
        <v>7.15</v>
      </c>
      <c r="E80" s="62">
        <v>55.42</v>
      </c>
      <c r="F80" s="62">
        <v>900.97</v>
      </c>
      <c r="G80" s="62">
        <v>2999.03</v>
      </c>
      <c r="H80" s="62">
        <v>815.36</v>
      </c>
      <c r="I80" s="62">
        <v>270.22000000000003</v>
      </c>
      <c r="J80" s="62">
        <v>474.5</v>
      </c>
      <c r="K80" s="62">
        <v>1636.18</v>
      </c>
      <c r="L80" s="62">
        <v>788.4</v>
      </c>
      <c r="M80" s="62">
        <v>1353.94</v>
      </c>
      <c r="N80" s="57">
        <f t="shared" si="3"/>
        <v>9380</v>
      </c>
    </row>
    <row r="81" spans="1:14">
      <c r="A81" s="38">
        <v>2008</v>
      </c>
      <c r="B81" s="62">
        <v>52.25</v>
      </c>
      <c r="C81" s="62">
        <v>42.08</v>
      </c>
      <c r="D81" s="62">
        <v>6.84</v>
      </c>
      <c r="E81" s="62">
        <v>41.96</v>
      </c>
      <c r="F81" s="62">
        <v>928.77</v>
      </c>
      <c r="G81" s="62">
        <v>3045.63</v>
      </c>
      <c r="H81" s="62">
        <v>775.98</v>
      </c>
      <c r="I81" s="62">
        <v>263.86</v>
      </c>
      <c r="J81" s="62">
        <v>466.56</v>
      </c>
      <c r="K81" s="62">
        <v>1662.41</v>
      </c>
      <c r="L81" s="62">
        <v>731.96</v>
      </c>
      <c r="M81" s="62">
        <v>1283.6500000000001</v>
      </c>
      <c r="N81" s="57">
        <f t="shared" si="3"/>
        <v>9301.9500000000007</v>
      </c>
    </row>
    <row r="82" spans="1:14">
      <c r="A82" s="38">
        <v>2009</v>
      </c>
      <c r="B82" s="62">
        <v>52.92</v>
      </c>
      <c r="C82" s="62">
        <v>28.85</v>
      </c>
      <c r="D82" s="62">
        <v>5.97</v>
      </c>
      <c r="E82" s="62">
        <v>40.64</v>
      </c>
      <c r="F82" s="62">
        <v>942.68</v>
      </c>
      <c r="G82" s="62">
        <v>2936.24</v>
      </c>
      <c r="H82" s="62">
        <v>737.88</v>
      </c>
      <c r="I82" s="62">
        <v>229.52</v>
      </c>
      <c r="J82" s="62">
        <v>435.81</v>
      </c>
      <c r="K82" s="62">
        <v>1624.45</v>
      </c>
      <c r="L82" s="62">
        <v>811.74</v>
      </c>
      <c r="M82" s="62">
        <v>1282.33</v>
      </c>
      <c r="N82" s="57">
        <f t="shared" si="3"/>
        <v>9129.0299999999988</v>
      </c>
    </row>
    <row r="83" spans="1:14">
      <c r="A83" s="38">
        <v>2010</v>
      </c>
      <c r="B83" s="62">
        <v>51</v>
      </c>
      <c r="C83" s="62">
        <v>28.54</v>
      </c>
      <c r="D83" s="62">
        <v>4.43</v>
      </c>
      <c r="E83" s="62">
        <v>35.33</v>
      </c>
      <c r="F83" s="62">
        <v>900.14</v>
      </c>
      <c r="G83" s="62">
        <v>2778.19</v>
      </c>
      <c r="H83" s="62">
        <v>751.52</v>
      </c>
      <c r="I83" s="62">
        <v>213.8</v>
      </c>
      <c r="J83" s="62">
        <v>379.87</v>
      </c>
      <c r="K83" s="62">
        <v>1532.64</v>
      </c>
      <c r="L83" s="62">
        <v>714.39</v>
      </c>
      <c r="M83" s="62">
        <v>1290.8800000000001</v>
      </c>
      <c r="N83" s="57">
        <f t="shared" si="3"/>
        <v>8680.73</v>
      </c>
    </row>
    <row r="84" spans="1:14">
      <c r="A84" s="38">
        <v>2011</v>
      </c>
      <c r="B84" s="62">
        <v>42.4</v>
      </c>
      <c r="C84" s="62">
        <v>19.59</v>
      </c>
      <c r="D84" s="62">
        <v>2.14</v>
      </c>
      <c r="E84" s="62">
        <v>25.16</v>
      </c>
      <c r="F84" s="62">
        <v>815.82</v>
      </c>
      <c r="G84" s="62">
        <v>2643.79</v>
      </c>
      <c r="H84" s="62">
        <v>708.91</v>
      </c>
      <c r="I84" s="62">
        <v>185.43</v>
      </c>
      <c r="J84" s="62">
        <v>315.77999999999997</v>
      </c>
      <c r="K84" s="62">
        <v>1504.4</v>
      </c>
      <c r="L84" s="62">
        <v>709.88</v>
      </c>
      <c r="M84" s="62">
        <v>1292.32</v>
      </c>
      <c r="N84" s="57">
        <f t="shared" si="3"/>
        <v>8265.6200000000008</v>
      </c>
    </row>
    <row r="85" spans="1:14">
      <c r="A85" s="38">
        <v>2012</v>
      </c>
      <c r="B85" s="62">
        <v>37.56</v>
      </c>
      <c r="C85" s="62">
        <v>19.43</v>
      </c>
      <c r="D85" s="62">
        <v>0.76</v>
      </c>
      <c r="E85" s="62">
        <v>19.22</v>
      </c>
      <c r="F85" s="62">
        <v>924.35</v>
      </c>
      <c r="G85" s="62">
        <v>2548.36</v>
      </c>
      <c r="H85" s="62">
        <v>698.98</v>
      </c>
      <c r="I85" s="62">
        <v>144.69999999999999</v>
      </c>
      <c r="J85" s="62">
        <v>308.07</v>
      </c>
      <c r="K85" s="62">
        <v>1441.63</v>
      </c>
      <c r="L85" s="62">
        <v>682.8</v>
      </c>
      <c r="M85" s="62">
        <v>1222.19</v>
      </c>
      <c r="N85" s="57">
        <f t="shared" si="3"/>
        <v>8048.0499999999993</v>
      </c>
    </row>
    <row r="86" spans="1:14">
      <c r="A86" s="38">
        <v>2013</v>
      </c>
      <c r="B86" s="62">
        <v>32.4</v>
      </c>
      <c r="C86" s="62">
        <v>13.5</v>
      </c>
      <c r="D86" s="62">
        <v>0.7</v>
      </c>
      <c r="E86" s="62">
        <v>24.82</v>
      </c>
      <c r="F86" s="62">
        <v>763.6</v>
      </c>
      <c r="G86" s="62">
        <v>2604.83</v>
      </c>
      <c r="H86" s="62">
        <v>684.23</v>
      </c>
      <c r="I86" s="62">
        <v>158.38999999999999</v>
      </c>
      <c r="J86" s="62">
        <v>282.94</v>
      </c>
      <c r="K86" s="62">
        <v>1474.12</v>
      </c>
      <c r="L86" s="62">
        <v>648.89</v>
      </c>
      <c r="M86" s="62">
        <v>1217.3599999999999</v>
      </c>
      <c r="N86" s="57">
        <f t="shared" si="3"/>
        <v>7905.78</v>
      </c>
    </row>
    <row r="87" spans="1:14">
      <c r="A87" s="38">
        <v>2014</v>
      </c>
      <c r="B87" s="62">
        <v>28.45</v>
      </c>
      <c r="C87" s="62">
        <v>7.51</v>
      </c>
      <c r="D87" s="62">
        <v>2.88</v>
      </c>
      <c r="E87" s="62">
        <v>33.200000000000003</v>
      </c>
      <c r="F87" s="62">
        <v>725.37</v>
      </c>
      <c r="G87" s="62">
        <v>2655.58</v>
      </c>
      <c r="H87" s="62">
        <v>662.68</v>
      </c>
      <c r="I87" s="62">
        <v>151.6</v>
      </c>
      <c r="J87" s="62">
        <v>302.02</v>
      </c>
      <c r="K87" s="62">
        <v>1433.94</v>
      </c>
      <c r="L87" s="62">
        <v>648.76</v>
      </c>
      <c r="M87" s="62">
        <v>1197.1600000000001</v>
      </c>
      <c r="N87" s="57">
        <f t="shared" si="3"/>
        <v>7849.1500000000015</v>
      </c>
    </row>
    <row r="88" spans="1:14">
      <c r="A88" s="38">
        <v>2015</v>
      </c>
      <c r="B88" s="62">
        <v>26.86</v>
      </c>
      <c r="C88" s="62">
        <v>9.44</v>
      </c>
      <c r="D88" s="62">
        <v>0.35</v>
      </c>
      <c r="E88" s="62">
        <v>36.200000000000003</v>
      </c>
      <c r="F88" s="62">
        <v>690.65</v>
      </c>
      <c r="G88" s="62">
        <v>2659.28</v>
      </c>
      <c r="H88" s="62">
        <v>594.45000000000005</v>
      </c>
      <c r="I88" s="62">
        <v>148.44</v>
      </c>
      <c r="J88" s="62">
        <v>262.86</v>
      </c>
      <c r="K88" s="62">
        <v>1402.04</v>
      </c>
      <c r="L88" s="62">
        <v>622.45000000000005</v>
      </c>
      <c r="M88" s="62">
        <v>1146.68</v>
      </c>
      <c r="N88" s="57">
        <f t="shared" si="3"/>
        <v>7599.7</v>
      </c>
    </row>
    <row r="89" spans="1:14">
      <c r="A89" s="38">
        <v>2016</v>
      </c>
      <c r="B89" s="62">
        <v>26.12</v>
      </c>
      <c r="C89" s="62">
        <v>9.36</v>
      </c>
      <c r="D89" s="62">
        <v>0.35</v>
      </c>
      <c r="E89" s="62">
        <v>30.51</v>
      </c>
      <c r="F89" s="62">
        <v>653.23</v>
      </c>
      <c r="G89" s="62">
        <v>2591.12</v>
      </c>
      <c r="H89" s="62">
        <v>599.58000000000004</v>
      </c>
      <c r="I89" s="62">
        <v>129.75</v>
      </c>
      <c r="J89" s="62">
        <v>231.26</v>
      </c>
      <c r="K89" s="62">
        <v>1384.27</v>
      </c>
      <c r="L89" s="62">
        <v>585.94000000000005</v>
      </c>
      <c r="M89" s="62">
        <v>1100.1400000000001</v>
      </c>
      <c r="N89" s="57">
        <f t="shared" si="3"/>
        <v>7341.63</v>
      </c>
    </row>
    <row r="90" spans="1:14">
      <c r="A90" s="38">
        <v>2017</v>
      </c>
      <c r="B90" s="62">
        <v>26.32</v>
      </c>
      <c r="C90" s="62">
        <v>9.84</v>
      </c>
      <c r="D90" s="62">
        <v>1.72</v>
      </c>
      <c r="E90" s="62">
        <v>29</v>
      </c>
      <c r="F90" s="62">
        <v>616.79999999999995</v>
      </c>
      <c r="G90" s="62">
        <v>2564.15</v>
      </c>
      <c r="H90" s="62">
        <v>543.89</v>
      </c>
      <c r="I90" s="62">
        <v>113.93</v>
      </c>
      <c r="J90" s="62">
        <v>220.66</v>
      </c>
      <c r="K90" s="62">
        <v>1301.07</v>
      </c>
      <c r="L90" s="62">
        <v>549.62</v>
      </c>
      <c r="M90" s="62">
        <v>975.97</v>
      </c>
      <c r="N90" s="57">
        <f t="shared" si="3"/>
        <v>6952.9699999999993</v>
      </c>
    </row>
    <row r="91" spans="1:14">
      <c r="A91" s="38">
        <v>2018</v>
      </c>
      <c r="B91" s="62">
        <v>27.82</v>
      </c>
      <c r="C91" s="62">
        <v>10.88</v>
      </c>
      <c r="D91" s="62">
        <v>1.8</v>
      </c>
      <c r="E91" s="62">
        <v>28.77</v>
      </c>
      <c r="F91" s="62">
        <v>596.71</v>
      </c>
      <c r="G91" s="62">
        <v>2442.48</v>
      </c>
      <c r="H91" s="62">
        <v>513.20000000000005</v>
      </c>
      <c r="I91" s="62">
        <v>104.14</v>
      </c>
      <c r="J91" s="62">
        <v>205.08</v>
      </c>
      <c r="K91" s="62">
        <v>1244.33</v>
      </c>
      <c r="L91" s="62">
        <v>519.76</v>
      </c>
      <c r="M91" s="62">
        <v>902.54</v>
      </c>
      <c r="N91" s="57">
        <f t="shared" si="3"/>
        <v>6597.5099999999993</v>
      </c>
    </row>
    <row r="92" spans="1:14">
      <c r="A92" s="38">
        <v>2019</v>
      </c>
      <c r="B92" s="62">
        <v>25.59</v>
      </c>
      <c r="C92" s="62">
        <v>11.12</v>
      </c>
      <c r="D92" s="62">
        <v>1.8</v>
      </c>
      <c r="E92" s="62">
        <v>29.09</v>
      </c>
      <c r="F92" s="62">
        <v>573.26</v>
      </c>
      <c r="G92" s="62">
        <v>2439.15</v>
      </c>
      <c r="H92" s="62">
        <v>594.48</v>
      </c>
      <c r="I92" s="62">
        <v>118.16</v>
      </c>
      <c r="J92" s="62">
        <v>102.96</v>
      </c>
      <c r="K92" s="62">
        <v>1184.92</v>
      </c>
      <c r="L92" s="62">
        <v>499.6</v>
      </c>
      <c r="M92" s="62">
        <v>840.37</v>
      </c>
      <c r="N92" s="57">
        <f t="shared" si="3"/>
        <v>6420.5000000000009</v>
      </c>
    </row>
    <row r="93" spans="1:14">
      <c r="A93" s="38">
        <v>2020</v>
      </c>
      <c r="B93" s="62">
        <v>25.7</v>
      </c>
      <c r="C93" s="62">
        <v>11.09</v>
      </c>
      <c r="D93" s="62">
        <v>1.75</v>
      </c>
      <c r="E93" s="62">
        <v>19.170000000000002</v>
      </c>
      <c r="F93" s="62">
        <v>540.52</v>
      </c>
      <c r="G93" s="62">
        <v>2395.6799999999998</v>
      </c>
      <c r="H93" s="62">
        <v>577.66</v>
      </c>
      <c r="I93" s="62">
        <v>115.83</v>
      </c>
      <c r="J93" s="62">
        <v>95.74</v>
      </c>
      <c r="K93" s="62">
        <v>1126.69</v>
      </c>
      <c r="L93" s="62">
        <v>480.6</v>
      </c>
      <c r="M93" s="62">
        <v>763.76</v>
      </c>
      <c r="N93" s="57">
        <f t="shared" si="3"/>
        <v>6154.1900000000005</v>
      </c>
    </row>
    <row r="94" spans="1:14">
      <c r="A94" s="38">
        <v>2021</v>
      </c>
      <c r="B94" s="62">
        <v>24.37</v>
      </c>
      <c r="C94" s="62">
        <v>11.03</v>
      </c>
      <c r="D94" s="62">
        <v>2.77</v>
      </c>
      <c r="E94" s="62">
        <v>13.57</v>
      </c>
      <c r="F94" s="62">
        <v>529.37</v>
      </c>
      <c r="G94" s="62">
        <v>2367.81</v>
      </c>
      <c r="H94" s="62">
        <v>535.64</v>
      </c>
      <c r="I94" s="62">
        <v>116.66</v>
      </c>
      <c r="J94" s="62">
        <v>98.47</v>
      </c>
      <c r="K94" s="62">
        <v>1079.74</v>
      </c>
      <c r="L94" s="62">
        <v>500.41</v>
      </c>
      <c r="M94" s="62">
        <v>692.3</v>
      </c>
      <c r="N94" s="57">
        <f t="shared" si="3"/>
        <v>5972.1399999999994</v>
      </c>
    </row>
    <row r="95" spans="1:14">
      <c r="A95" s="38">
        <v>2022</v>
      </c>
      <c r="B95" s="62">
        <v>26.03</v>
      </c>
      <c r="C95" s="62">
        <v>11.76</v>
      </c>
      <c r="D95" s="62">
        <v>2.81</v>
      </c>
      <c r="E95" s="62">
        <v>13.37</v>
      </c>
      <c r="F95" s="62">
        <v>510.09</v>
      </c>
      <c r="G95" s="62">
        <v>2323.9299999999998</v>
      </c>
      <c r="H95" s="62">
        <v>550.08000000000004</v>
      </c>
      <c r="I95" s="62">
        <v>117.63</v>
      </c>
      <c r="J95" s="62">
        <v>94.48</v>
      </c>
      <c r="K95" s="62">
        <v>1077.55</v>
      </c>
      <c r="L95" s="62">
        <v>492.23</v>
      </c>
      <c r="M95" s="62">
        <v>690.39</v>
      </c>
      <c r="N95" s="57">
        <f t="shared" si="3"/>
        <v>5910.3499999999995</v>
      </c>
    </row>
    <row r="96" spans="1:14">
      <c r="A96" s="38">
        <v>2023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57"/>
    </row>
    <row r="97" spans="1:14">
      <c r="A97" s="56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4"/>
    </row>
    <row r="98" spans="1:14" s="16" customFormat="1" ht="12">
      <c r="A98" s="14" t="s">
        <v>18</v>
      </c>
      <c r="B98" s="15">
        <f t="shared" ref="B98:N98" si="4">LARGE(B3:B97,1)</f>
        <v>438.29</v>
      </c>
      <c r="C98" s="15">
        <f t="shared" si="4"/>
        <v>275.73</v>
      </c>
      <c r="D98" s="15">
        <f t="shared" si="4"/>
        <v>153.47</v>
      </c>
      <c r="E98" s="15">
        <f t="shared" si="4"/>
        <v>1263.22</v>
      </c>
      <c r="F98" s="15">
        <f t="shared" si="4"/>
        <v>2217.79</v>
      </c>
      <c r="G98" s="15">
        <f t="shared" si="4"/>
        <v>12923.32</v>
      </c>
      <c r="H98" s="15">
        <f t="shared" si="4"/>
        <v>5285.43</v>
      </c>
      <c r="I98" s="15">
        <f t="shared" si="4"/>
        <v>1537.39</v>
      </c>
      <c r="J98" s="15">
        <f t="shared" si="4"/>
        <v>3226.96</v>
      </c>
      <c r="K98" s="15">
        <f t="shared" si="4"/>
        <v>4192.18</v>
      </c>
      <c r="L98" s="15">
        <f t="shared" si="4"/>
        <v>5394.53</v>
      </c>
      <c r="M98" s="15">
        <f t="shared" si="4"/>
        <v>9965.9</v>
      </c>
      <c r="N98" s="15">
        <f t="shared" si="4"/>
        <v>43253.599999999999</v>
      </c>
    </row>
    <row r="99" spans="1:14" s="16" customFormat="1" ht="12">
      <c r="A99" s="14" t="s">
        <v>19</v>
      </c>
      <c r="B99" s="15">
        <f t="shared" ref="B99:N99" si="5">SMALL(B3:B97,1)</f>
        <v>24.37</v>
      </c>
      <c r="C99" s="15">
        <f t="shared" si="5"/>
        <v>7.51</v>
      </c>
      <c r="D99" s="15">
        <f t="shared" si="5"/>
        <v>0.35</v>
      </c>
      <c r="E99" s="15">
        <f t="shared" si="5"/>
        <v>13.37</v>
      </c>
      <c r="F99" s="15">
        <f t="shared" si="5"/>
        <v>243</v>
      </c>
      <c r="G99" s="15">
        <f t="shared" si="5"/>
        <v>2323.9299999999998</v>
      </c>
      <c r="H99" s="15">
        <f t="shared" si="5"/>
        <v>513.20000000000005</v>
      </c>
      <c r="I99" s="15">
        <f t="shared" si="5"/>
        <v>104.14</v>
      </c>
      <c r="J99" s="15">
        <f t="shared" si="5"/>
        <v>94.48</v>
      </c>
      <c r="K99" s="15">
        <f t="shared" si="5"/>
        <v>1077.55</v>
      </c>
      <c r="L99" s="15">
        <f t="shared" si="5"/>
        <v>480.6</v>
      </c>
      <c r="M99" s="15">
        <f t="shared" si="5"/>
        <v>690.39</v>
      </c>
      <c r="N99" s="15">
        <f t="shared" si="5"/>
        <v>5910.3499999999995</v>
      </c>
    </row>
    <row r="101" spans="1:14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</sheetData>
  <customSheetViews>
    <customSheetView guid="{D6B7A4EB-770E-4CC7-9637-07B3598E4316}" scale="75" showGridLines="0" hiddenRows="1" showRuler="0">
      <selection sqref="A1:IV74"/>
      <pageMargins left="0.78740157480314965" right="0.59055118110236227" top="0.78740157480314965" bottom="0.78740157480314965" header="0.59055118110236227" footer="0.39370078740157483"/>
      <pageSetup paperSize="9" scale="57" orientation="landscape" horizontalDpi="300" verticalDpi="300" r:id="rId1"/>
      <headerFooter alignWithMargins="0">
        <oddHeader xml:space="preserve">&amp;C&amp;"Arial"&amp;18&amp;F Oppervlakte pit- en steenvruchten in Nederland </oddHeader>
        <oddFooter>&amp;L&amp;"Arial"&amp;F&amp;C&amp;"Arial"- Pagina &amp;P -&amp;R&amp;"Arial"Datum &amp;D</oddFooter>
      </headerFooter>
    </customSheetView>
    <customSheetView guid="{5C06BD8C-B927-43A2-AB55-A2A866C800F8}" scale="75" showGridLines="0" showRuler="0">
      <selection activeCell="E76" sqref="E76"/>
      <pageMargins left="0.78740157480314965" right="0.59055118110236227" top="0.78740157480314965" bottom="0.78740157480314965" header="0.59055118110236227" footer="0.39370078740157483"/>
      <pageSetup paperSize="9" scale="57" orientation="landscape" horizontalDpi="300" verticalDpi="300" r:id="rId2"/>
      <headerFooter alignWithMargins="0">
        <oddHeader xml:space="preserve">&amp;C&amp;"Arial"&amp;18&amp;F Oppervlakte pit- en steenvruchten in Nederland </oddHeader>
        <oddFooter>&amp;L&amp;"Arial"&amp;F&amp;C&amp;"Arial"- Pagina &amp;P -&amp;R&amp;"Arial"Datum &amp;D</oddFooter>
      </headerFooter>
    </customSheetView>
    <customSheetView guid="{78913517-D6D8-4BF9-9CC4-C0EC226BB172}" scale="75" showGridLines="0" showRuler="0">
      <selection activeCell="E76" sqref="E76"/>
      <pageMargins left="0.78740157480314965" right="0.59055118110236227" top="0.78740157480314965" bottom="0.78740157480314965" header="0.59055118110236227" footer="0.39370078740157483"/>
      <pageSetup paperSize="9" scale="57" orientation="landscape" horizontalDpi="300" verticalDpi="300" r:id="rId3"/>
      <headerFooter alignWithMargins="0">
        <oddHeader xml:space="preserve">&amp;C&amp;"Arial"&amp;18&amp;F Oppervlakte pit- en steenvruchten in Nederland </oddHeader>
        <oddFooter>&amp;L&amp;"Arial"&amp;F&amp;C&amp;"Arial"- Pagina &amp;P -&amp;R&amp;"Arial"Datum &amp;D</oddFooter>
      </headerFooter>
    </customSheetView>
    <customSheetView guid="{6CF448A9-5949-46C3-9CC4-55EBE25B664F}" scale="75" showGridLines="0" showRuler="0">
      <selection activeCell="E76" sqref="E76"/>
      <pageMargins left="0.78740157480314965" right="0.59055118110236227" top="0.78740157480314965" bottom="0.78740157480314965" header="0.59055118110236227" footer="0.39370078740157483"/>
      <pageSetup paperSize="9" scale="57" orientation="landscape" horizontalDpi="300" verticalDpi="300" r:id="rId4"/>
      <headerFooter alignWithMargins="0">
        <oddHeader xml:space="preserve">&amp;C&amp;"Arial"&amp;18&amp;F Oppervlakte pit- en steenvruchten in Nederland </oddHeader>
        <oddFooter>&amp;L&amp;"Arial"&amp;F&amp;C&amp;"Arial"- Pagina &amp;P -&amp;R&amp;"Arial"Datum &amp;D</oddFooter>
      </headerFooter>
    </customSheetView>
  </customSheetViews>
  <phoneticPr fontId="9" type="noConversion"/>
  <printOptions horizontalCentered="1" gridLines="1" gridLinesSet="0"/>
  <pageMargins left="1.1811023622047245" right="0.78740157480314965" top="1.1811023622047245" bottom="0.78740157480314965" header="0.59055118110236227" footer="0.39370078740157483"/>
  <pageSetup paperSize="9" scale="55" orientation="portrait" horizontalDpi="300" verticalDpi="300" r:id="rId5"/>
  <headerFooter alignWithMargins="0">
    <oddHeader>&amp;L&amp;"Arial,Standaard"&amp;8&amp;D&amp;C&amp;"Arial,Vet"&amp;18 Oppervlakte pit- en steenvruchten in Nederland &amp;R&amp;"Arial,Standaard"&amp;8&amp;T</oddHeader>
    <oddFooter>&amp;L&amp;"Arial,Standaard"&amp;8&amp;F / &amp;A&amp;R&amp;"Arial,Standaard"&amp;8pagina &amp;P van &amp;N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9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12" customWidth="1"/>
    <col min="2" max="14" width="12.7109375" style="6" customWidth="1"/>
    <col min="15" max="36" width="10.7109375" style="6" customWidth="1"/>
    <col min="37" max="16384" width="9.140625" style="6"/>
  </cols>
  <sheetData>
    <row r="1" spans="1:14" s="4" customFormat="1" ht="39.950000000000003" customHeight="1">
      <c r="A1" s="34" t="s">
        <v>20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s="4" customFormat="1" ht="24.95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</row>
    <row r="3" spans="1:14" s="4" customFormat="1">
      <c r="A3" s="23">
        <v>1930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s="4" customFormat="1">
      <c r="A4" s="26">
        <v>1931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7"/>
    </row>
    <row r="5" spans="1:14" s="4" customFormat="1">
      <c r="A5" s="26">
        <v>1932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/>
    </row>
    <row r="6" spans="1:14" s="4" customFormat="1">
      <c r="A6" s="26">
        <v>1933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27"/>
    </row>
    <row r="7" spans="1:14" s="4" customFormat="1">
      <c r="A7" s="26">
        <v>1934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7"/>
    </row>
    <row r="8" spans="1:14" s="4" customFormat="1">
      <c r="A8" s="26">
        <v>1935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s="4" customFormat="1">
      <c r="A9" s="26">
        <v>1936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7"/>
    </row>
    <row r="10" spans="1:14" s="4" customFormat="1">
      <c r="A10" s="26">
        <v>1937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27"/>
    </row>
    <row r="11" spans="1:14" s="4" customFormat="1">
      <c r="A11" s="26">
        <v>1938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7"/>
    </row>
    <row r="12" spans="1:14" s="4" customFormat="1">
      <c r="A12" s="26">
        <v>1939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7">
        <v>11579</v>
      </c>
    </row>
    <row r="13" spans="1:14" s="4" customFormat="1">
      <c r="A13" s="26">
        <v>1940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7"/>
    </row>
    <row r="14" spans="1:14" s="4" customFormat="1">
      <c r="A14" s="26">
        <v>1941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7"/>
    </row>
    <row r="15" spans="1:14" s="4" customFormat="1">
      <c r="A15" s="26">
        <v>1942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7"/>
    </row>
    <row r="16" spans="1:14" s="4" customFormat="1">
      <c r="A16" s="26">
        <v>1943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7"/>
    </row>
    <row r="17" spans="1:14" s="4" customFormat="1">
      <c r="A17" s="26">
        <v>1944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7"/>
    </row>
    <row r="18" spans="1:14" s="4" customFormat="1">
      <c r="A18" s="26">
        <v>1945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7"/>
    </row>
    <row r="19" spans="1:14" s="4" customFormat="1">
      <c r="A19" s="26">
        <v>1946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7">
        <v>13333</v>
      </c>
    </row>
    <row r="20" spans="1:14" s="4" customFormat="1">
      <c r="A20" s="26">
        <v>1947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7">
        <v>13920</v>
      </c>
    </row>
    <row r="21" spans="1:14" s="4" customFormat="1">
      <c r="A21" s="26">
        <v>1948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7">
        <v>13834</v>
      </c>
    </row>
    <row r="22" spans="1:14" s="4" customFormat="1">
      <c r="A22" s="26">
        <v>1949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7">
        <v>14140</v>
      </c>
    </row>
    <row r="23" spans="1:14" s="4" customFormat="1">
      <c r="A23" s="26">
        <v>1950</v>
      </c>
      <c r="B23" s="5">
        <v>105.32</v>
      </c>
      <c r="C23" s="5">
        <v>164.6</v>
      </c>
      <c r="D23" s="5">
        <v>36.58</v>
      </c>
      <c r="E23" s="5">
        <v>218.22</v>
      </c>
      <c r="F23" s="5"/>
      <c r="G23" s="5">
        <v>4108.1899999999996</v>
      </c>
      <c r="H23" s="5">
        <v>1707.85</v>
      </c>
      <c r="I23" s="5">
        <v>902</v>
      </c>
      <c r="J23" s="5">
        <v>1794.31</v>
      </c>
      <c r="K23" s="5">
        <v>1342.42</v>
      </c>
      <c r="L23" s="5">
        <v>1160.9100000000001</v>
      </c>
      <c r="M23" s="5">
        <v>2974.17</v>
      </c>
      <c r="N23" s="57">
        <f t="shared" ref="N23:N31" si="0">SUM(B23:M23)</f>
        <v>14514.57</v>
      </c>
    </row>
    <row r="24" spans="1:14" s="4" customFormat="1">
      <c r="A24" s="26">
        <v>1951</v>
      </c>
      <c r="B24" s="5">
        <v>100.46</v>
      </c>
      <c r="C24" s="5">
        <v>159.91999999999999</v>
      </c>
      <c r="D24" s="5">
        <v>33</v>
      </c>
      <c r="E24" s="5">
        <v>196.07</v>
      </c>
      <c r="F24" s="5"/>
      <c r="G24" s="5">
        <v>3897.43</v>
      </c>
      <c r="H24" s="5">
        <v>1772.63</v>
      </c>
      <c r="I24" s="5">
        <v>899.26</v>
      </c>
      <c r="J24" s="5">
        <v>1874</v>
      </c>
      <c r="K24" s="5">
        <v>1378.68</v>
      </c>
      <c r="L24" s="5">
        <v>1151.33</v>
      </c>
      <c r="M24" s="5">
        <v>2879.94</v>
      </c>
      <c r="N24" s="57">
        <f t="shared" si="0"/>
        <v>14342.720000000001</v>
      </c>
    </row>
    <row r="25" spans="1:14" s="4" customFormat="1">
      <c r="A25" s="26">
        <v>1952</v>
      </c>
      <c r="B25" s="5">
        <v>104.45</v>
      </c>
      <c r="C25" s="5">
        <v>161.44999999999999</v>
      </c>
      <c r="D25" s="5">
        <v>28.39</v>
      </c>
      <c r="E25" s="5">
        <v>180.34</v>
      </c>
      <c r="F25" s="5"/>
      <c r="G25" s="5">
        <v>3891.54</v>
      </c>
      <c r="H25" s="5">
        <v>1765.95</v>
      </c>
      <c r="I25" s="5">
        <v>970.87</v>
      </c>
      <c r="J25" s="5">
        <v>1850.48</v>
      </c>
      <c r="K25" s="5">
        <v>1459.6</v>
      </c>
      <c r="L25" s="5">
        <v>1137.1300000000001</v>
      </c>
      <c r="M25" s="5">
        <v>2905.03</v>
      </c>
      <c r="N25" s="57">
        <f t="shared" si="0"/>
        <v>14455.230000000001</v>
      </c>
    </row>
    <row r="26" spans="1:14" s="4" customFormat="1">
      <c r="A26" s="26">
        <v>1953</v>
      </c>
      <c r="B26" s="5">
        <v>97.81</v>
      </c>
      <c r="C26" s="5">
        <v>154.22</v>
      </c>
      <c r="D26" s="5">
        <v>24.71</v>
      </c>
      <c r="E26" s="5">
        <v>160.80000000000001</v>
      </c>
      <c r="F26" s="5"/>
      <c r="G26" s="5">
        <v>3505.17</v>
      </c>
      <c r="H26" s="5">
        <v>1726.02</v>
      </c>
      <c r="I26" s="5">
        <v>885.51</v>
      </c>
      <c r="J26" s="5">
        <v>1736.93</v>
      </c>
      <c r="K26" s="5">
        <v>1238.8800000000001</v>
      </c>
      <c r="L26" s="5">
        <v>1019.04</v>
      </c>
      <c r="M26" s="5">
        <v>2810.8</v>
      </c>
      <c r="N26" s="57">
        <f t="shared" si="0"/>
        <v>13359.89</v>
      </c>
    </row>
    <row r="27" spans="1:14" s="4" customFormat="1">
      <c r="A27" s="26">
        <v>1954</v>
      </c>
      <c r="B27" s="5">
        <v>87.64</v>
      </c>
      <c r="C27" s="5">
        <v>145.08000000000001</v>
      </c>
      <c r="D27" s="5">
        <v>18.260000000000002</v>
      </c>
      <c r="E27" s="5">
        <v>168.98</v>
      </c>
      <c r="F27" s="5"/>
      <c r="G27" s="5">
        <v>3322.98</v>
      </c>
      <c r="H27" s="5">
        <v>1634.11</v>
      </c>
      <c r="I27" s="5">
        <v>881.07</v>
      </c>
      <c r="J27" s="5">
        <v>1641.82</v>
      </c>
      <c r="K27" s="5">
        <v>1145.27</v>
      </c>
      <c r="L27" s="5">
        <v>901.88</v>
      </c>
      <c r="M27" s="5">
        <v>2857.83</v>
      </c>
      <c r="N27" s="57">
        <f t="shared" si="0"/>
        <v>12804.919999999998</v>
      </c>
    </row>
    <row r="28" spans="1:14" s="4" customFormat="1">
      <c r="A28" s="26">
        <v>1955</v>
      </c>
      <c r="B28" s="5">
        <v>78.66</v>
      </c>
      <c r="C28" s="5">
        <v>127.52</v>
      </c>
      <c r="D28" s="5">
        <v>21.62</v>
      </c>
      <c r="E28" s="5">
        <v>137.61000000000001</v>
      </c>
      <c r="F28" s="5"/>
      <c r="G28" s="5">
        <v>2937.68</v>
      </c>
      <c r="H28" s="5">
        <v>1481.65</v>
      </c>
      <c r="I28" s="5">
        <v>782.64</v>
      </c>
      <c r="J28" s="5">
        <v>1498.62</v>
      </c>
      <c r="K28" s="5">
        <v>1022.92</v>
      </c>
      <c r="L28" s="5">
        <v>801.78</v>
      </c>
      <c r="M28" s="5">
        <v>2756.47</v>
      </c>
      <c r="N28" s="57">
        <f t="shared" si="0"/>
        <v>11647.17</v>
      </c>
    </row>
    <row r="29" spans="1:14" s="4" customFormat="1">
      <c r="A29" s="26">
        <v>1956</v>
      </c>
      <c r="B29" s="5">
        <v>74.13</v>
      </c>
      <c r="C29" s="5">
        <v>124.9</v>
      </c>
      <c r="D29" s="5">
        <v>22.42</v>
      </c>
      <c r="E29" s="5">
        <v>136.5</v>
      </c>
      <c r="F29" s="5"/>
      <c r="G29" s="5">
        <v>2889.92</v>
      </c>
      <c r="H29" s="5">
        <v>1462.77</v>
      </c>
      <c r="I29" s="5">
        <v>776.9</v>
      </c>
      <c r="J29" s="5">
        <v>1470.89</v>
      </c>
      <c r="K29" s="5">
        <v>1037.8</v>
      </c>
      <c r="L29" s="5">
        <v>780.64</v>
      </c>
      <c r="M29" s="5">
        <v>2747.29</v>
      </c>
      <c r="N29" s="57">
        <f t="shared" si="0"/>
        <v>11524.16</v>
      </c>
    </row>
    <row r="30" spans="1:14" s="4" customFormat="1">
      <c r="A30" s="26">
        <v>1957</v>
      </c>
      <c r="B30" s="5">
        <v>70.099999999999994</v>
      </c>
      <c r="C30" s="5">
        <v>120.65</v>
      </c>
      <c r="D30" s="5">
        <v>21.86</v>
      </c>
      <c r="E30" s="5">
        <v>133.55000000000001</v>
      </c>
      <c r="F30" s="5"/>
      <c r="G30" s="5">
        <v>2855.84</v>
      </c>
      <c r="H30" s="5">
        <v>1446</v>
      </c>
      <c r="I30" s="5">
        <v>765.71</v>
      </c>
      <c r="J30" s="5">
        <v>1436.17</v>
      </c>
      <c r="K30" s="5">
        <v>1067.53</v>
      </c>
      <c r="L30" s="5">
        <v>764.92</v>
      </c>
      <c r="M30" s="5">
        <v>2736.79</v>
      </c>
      <c r="N30" s="57">
        <f t="shared" si="0"/>
        <v>11419.119999999999</v>
      </c>
    </row>
    <row r="31" spans="1:14" s="4" customFormat="1">
      <c r="A31" s="26">
        <v>1958</v>
      </c>
      <c r="B31" s="5">
        <v>63</v>
      </c>
      <c r="C31" s="5">
        <v>104</v>
      </c>
      <c r="D31" s="5">
        <v>24</v>
      </c>
      <c r="E31" s="5">
        <v>124</v>
      </c>
      <c r="F31" s="5">
        <v>18</v>
      </c>
      <c r="G31" s="5">
        <v>2676</v>
      </c>
      <c r="H31" s="5">
        <v>1366</v>
      </c>
      <c r="I31" s="5">
        <v>723</v>
      </c>
      <c r="J31" s="5">
        <v>1388</v>
      </c>
      <c r="K31" s="5">
        <v>1099</v>
      </c>
      <c r="L31" s="5">
        <v>697</v>
      </c>
      <c r="M31" s="5">
        <v>2768</v>
      </c>
      <c r="N31" s="57">
        <f t="shared" si="0"/>
        <v>11050</v>
      </c>
    </row>
    <row r="32" spans="1:14" s="4" customFormat="1">
      <c r="A32" s="26">
        <v>1959</v>
      </c>
      <c r="B32" s="5">
        <v>62.67</v>
      </c>
      <c r="C32" s="5">
        <v>98.64</v>
      </c>
      <c r="D32" s="5">
        <v>22.87</v>
      </c>
      <c r="E32" s="5">
        <v>101.86</v>
      </c>
      <c r="F32" s="5">
        <v>30.6</v>
      </c>
      <c r="G32" s="5">
        <v>2588.0500000000002</v>
      </c>
      <c r="H32" s="5">
        <v>1346.82</v>
      </c>
      <c r="I32" s="5">
        <v>715.82</v>
      </c>
      <c r="J32" s="5">
        <v>1378.62</v>
      </c>
      <c r="K32" s="5">
        <v>1163.99</v>
      </c>
      <c r="L32" s="5">
        <v>623.42999999999995</v>
      </c>
      <c r="M32" s="5">
        <v>2651.02</v>
      </c>
      <c r="N32" s="57">
        <f t="shared" ref="N32:N38" si="1">SUM(B32:M32)</f>
        <v>10784.39</v>
      </c>
    </row>
    <row r="33" spans="1:14" s="4" customFormat="1">
      <c r="A33" s="26">
        <v>1960</v>
      </c>
      <c r="B33" s="5">
        <v>61.1</v>
      </c>
      <c r="C33" s="5">
        <v>101.04</v>
      </c>
      <c r="D33" s="5">
        <v>25.43</v>
      </c>
      <c r="E33" s="5">
        <v>113.08</v>
      </c>
      <c r="F33" s="5">
        <v>38.04</v>
      </c>
      <c r="G33" s="5">
        <v>2591.29</v>
      </c>
      <c r="H33" s="5">
        <v>1362.67</v>
      </c>
      <c r="I33" s="5">
        <v>728.99</v>
      </c>
      <c r="J33" s="5">
        <v>1395.29</v>
      </c>
      <c r="K33" s="5">
        <v>1253.23</v>
      </c>
      <c r="L33" s="5">
        <v>622.69000000000005</v>
      </c>
      <c r="M33" s="5">
        <v>2539.83</v>
      </c>
      <c r="N33" s="57">
        <f t="shared" si="1"/>
        <v>10832.68</v>
      </c>
    </row>
    <row r="34" spans="1:14" s="4" customFormat="1">
      <c r="A34" s="26">
        <v>1961</v>
      </c>
      <c r="B34" s="5">
        <v>59.97</v>
      </c>
      <c r="C34" s="5">
        <v>95.64</v>
      </c>
      <c r="D34" s="5">
        <v>23.84</v>
      </c>
      <c r="E34" s="5">
        <v>92.73</v>
      </c>
      <c r="F34" s="5">
        <v>50.95</v>
      </c>
      <c r="G34" s="5">
        <v>2536.71</v>
      </c>
      <c r="H34" s="5">
        <v>1395.06</v>
      </c>
      <c r="I34" s="5">
        <v>773.88</v>
      </c>
      <c r="J34" s="5">
        <v>1397.39</v>
      </c>
      <c r="K34" s="5">
        <v>1329.25</v>
      </c>
      <c r="L34" s="5">
        <v>568.14</v>
      </c>
      <c r="M34" s="5">
        <v>2456.4499999999998</v>
      </c>
      <c r="N34" s="57">
        <f t="shared" si="1"/>
        <v>10780.009999999998</v>
      </c>
    </row>
    <row r="35" spans="1:14" s="4" customFormat="1">
      <c r="A35" s="26">
        <v>1962</v>
      </c>
      <c r="B35" s="5">
        <v>70.61</v>
      </c>
      <c r="C35" s="5">
        <v>95.64</v>
      </c>
      <c r="D35" s="5">
        <v>24.71</v>
      </c>
      <c r="E35" s="5">
        <v>85.06</v>
      </c>
      <c r="F35" s="5">
        <v>64.180000000000007</v>
      </c>
      <c r="G35" s="5">
        <v>2506</v>
      </c>
      <c r="H35" s="5">
        <v>1403.35</v>
      </c>
      <c r="I35" s="5">
        <v>773.24</v>
      </c>
      <c r="J35" s="5">
        <v>1394.62</v>
      </c>
      <c r="K35" s="5">
        <v>1463.92</v>
      </c>
      <c r="L35" s="5">
        <v>516.74</v>
      </c>
      <c r="M35" s="5">
        <v>2464.2199999999998</v>
      </c>
      <c r="N35" s="57">
        <f t="shared" si="1"/>
        <v>10862.289999999999</v>
      </c>
    </row>
    <row r="36" spans="1:14" s="4" customFormat="1">
      <c r="A36" s="26">
        <v>1963</v>
      </c>
      <c r="B36" s="5">
        <v>79.63</v>
      </c>
      <c r="C36" s="5">
        <v>83.12</v>
      </c>
      <c r="D36" s="5">
        <v>24.02</v>
      </c>
      <c r="E36" s="5">
        <v>76.84</v>
      </c>
      <c r="F36" s="5">
        <v>60.07</v>
      </c>
      <c r="G36" s="5">
        <v>2477.13</v>
      </c>
      <c r="H36" s="5">
        <v>1408.28</v>
      </c>
      <c r="I36" s="5">
        <v>787.04</v>
      </c>
      <c r="J36" s="5">
        <v>1410.83</v>
      </c>
      <c r="K36" s="5">
        <v>1575.68</v>
      </c>
      <c r="L36" s="5">
        <v>496.78</v>
      </c>
      <c r="M36" s="5">
        <v>2337.14</v>
      </c>
      <c r="N36" s="57">
        <f t="shared" si="1"/>
        <v>10816.56</v>
      </c>
    </row>
    <row r="37" spans="1:14" s="4" customFormat="1">
      <c r="A37" s="26">
        <v>1964</v>
      </c>
      <c r="B37" s="5">
        <v>77.78</v>
      </c>
      <c r="C37" s="5">
        <v>75.31</v>
      </c>
      <c r="D37" s="5">
        <v>19.87</v>
      </c>
      <c r="E37" s="5">
        <v>70.709999999999994</v>
      </c>
      <c r="F37" s="5">
        <v>62.95</v>
      </c>
      <c r="G37" s="5">
        <v>2403.4</v>
      </c>
      <c r="H37" s="5">
        <v>1359.92</v>
      </c>
      <c r="I37" s="5">
        <v>778.31</v>
      </c>
      <c r="J37" s="5">
        <v>1395.54</v>
      </c>
      <c r="K37" s="5">
        <v>1645.1</v>
      </c>
      <c r="L37" s="5">
        <v>486.24</v>
      </c>
      <c r="M37" s="5">
        <v>2146.0300000000002</v>
      </c>
      <c r="N37" s="57">
        <f t="shared" si="1"/>
        <v>10521.16</v>
      </c>
    </row>
    <row r="38" spans="1:14" s="4" customFormat="1">
      <c r="A38" s="26">
        <v>1965</v>
      </c>
      <c r="B38" s="5">
        <v>80.95</v>
      </c>
      <c r="C38" s="5">
        <v>68.61</v>
      </c>
      <c r="D38" s="5">
        <v>22.69</v>
      </c>
      <c r="E38" s="5">
        <v>55.99</v>
      </c>
      <c r="F38" s="5">
        <v>70.56</v>
      </c>
      <c r="G38" s="5">
        <v>2323.5500000000002</v>
      </c>
      <c r="H38" s="5">
        <v>1316.15</v>
      </c>
      <c r="I38" s="5">
        <v>792.11</v>
      </c>
      <c r="J38" s="5">
        <v>1371.7</v>
      </c>
      <c r="K38" s="5">
        <v>1716.8</v>
      </c>
      <c r="L38" s="5">
        <v>442.94</v>
      </c>
      <c r="M38" s="5">
        <v>1981.57</v>
      </c>
      <c r="N38" s="57">
        <f t="shared" si="1"/>
        <v>10243.620000000001</v>
      </c>
    </row>
    <row r="39" spans="1:14" s="4" customFormat="1">
      <c r="A39" s="26">
        <v>1966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7">
        <v>10000</v>
      </c>
    </row>
    <row r="40" spans="1:14" s="4" customFormat="1">
      <c r="A40" s="26">
        <v>1967</v>
      </c>
      <c r="B40" s="5">
        <v>85.11</v>
      </c>
      <c r="C40" s="5">
        <v>54.75</v>
      </c>
      <c r="D40" s="5">
        <v>17.28</v>
      </c>
      <c r="E40" s="5">
        <v>46.54</v>
      </c>
      <c r="F40" s="5">
        <v>96.9</v>
      </c>
      <c r="G40" s="5">
        <v>2328.38</v>
      </c>
      <c r="H40" s="5">
        <v>1269.93</v>
      </c>
      <c r="I40" s="5">
        <v>871.23</v>
      </c>
      <c r="J40" s="5">
        <v>1359.32</v>
      </c>
      <c r="K40" s="5">
        <v>1896.3</v>
      </c>
      <c r="L40" s="5">
        <v>475.84</v>
      </c>
      <c r="M40" s="5">
        <v>1669.2</v>
      </c>
      <c r="N40" s="57">
        <f t="shared" ref="N40:N72" si="2">SUM(B40:M40)</f>
        <v>10170.780000000001</v>
      </c>
    </row>
    <row r="41" spans="1:14" s="4" customFormat="1">
      <c r="A41" s="26">
        <v>1968</v>
      </c>
      <c r="B41" s="5">
        <v>85.28</v>
      </c>
      <c r="C41" s="5">
        <v>58.97</v>
      </c>
      <c r="D41" s="5">
        <v>15.23</v>
      </c>
      <c r="E41" s="5">
        <v>49.13</v>
      </c>
      <c r="F41" s="5">
        <v>113.96</v>
      </c>
      <c r="G41" s="5">
        <v>2287.46</v>
      </c>
      <c r="H41" s="5">
        <v>1227.8399999999999</v>
      </c>
      <c r="I41" s="5">
        <v>885.26</v>
      </c>
      <c r="J41" s="5">
        <v>1322.22</v>
      </c>
      <c r="K41" s="5">
        <v>1933.31</v>
      </c>
      <c r="L41" s="5">
        <v>472.84</v>
      </c>
      <c r="M41" s="5">
        <v>1502.43</v>
      </c>
      <c r="N41" s="57">
        <f t="shared" si="2"/>
        <v>9953.93</v>
      </c>
    </row>
    <row r="42" spans="1:14" s="4" customFormat="1">
      <c r="A42" s="26">
        <v>1969</v>
      </c>
      <c r="B42" s="5">
        <v>75.209999999999994</v>
      </c>
      <c r="C42" s="5">
        <v>58.2</v>
      </c>
      <c r="D42" s="5">
        <v>12.57</v>
      </c>
      <c r="E42" s="5">
        <v>44.58</v>
      </c>
      <c r="F42" s="5">
        <v>139.62</v>
      </c>
      <c r="G42" s="5">
        <v>2121.4499999999998</v>
      </c>
      <c r="H42" s="5">
        <v>1115.73</v>
      </c>
      <c r="I42" s="5">
        <v>833.46</v>
      </c>
      <c r="J42" s="5">
        <v>1257.48</v>
      </c>
      <c r="K42" s="5">
        <v>1921.02</v>
      </c>
      <c r="L42" s="5">
        <v>444.24</v>
      </c>
      <c r="M42" s="5">
        <v>1343.68</v>
      </c>
      <c r="N42" s="57">
        <f t="shared" si="2"/>
        <v>9367.24</v>
      </c>
    </row>
    <row r="43" spans="1:14" s="4" customFormat="1">
      <c r="A43" s="26">
        <v>1970</v>
      </c>
      <c r="B43" s="5">
        <v>72.180000000000007</v>
      </c>
      <c r="C43" s="5">
        <v>54.26</v>
      </c>
      <c r="D43" s="5">
        <v>12.44</v>
      </c>
      <c r="E43" s="5">
        <v>39.96</v>
      </c>
      <c r="F43" s="5">
        <v>136.08000000000001</v>
      </c>
      <c r="G43" s="5">
        <v>1888.22</v>
      </c>
      <c r="H43" s="5">
        <v>1002.72</v>
      </c>
      <c r="I43" s="5">
        <v>801.57</v>
      </c>
      <c r="J43" s="5">
        <v>1094.92</v>
      </c>
      <c r="K43" s="5">
        <v>1781.63</v>
      </c>
      <c r="L43" s="5">
        <v>396.14</v>
      </c>
      <c r="M43" s="5">
        <v>1183.55</v>
      </c>
      <c r="N43" s="57">
        <f t="shared" si="2"/>
        <v>8463.67</v>
      </c>
    </row>
    <row r="44" spans="1:14" s="4" customFormat="1">
      <c r="A44" s="26">
        <v>1971</v>
      </c>
      <c r="B44" s="5">
        <v>64.010000000000005</v>
      </c>
      <c r="C44" s="5">
        <v>51.48</v>
      </c>
      <c r="D44" s="5">
        <v>1.27</v>
      </c>
      <c r="E44" s="5">
        <v>41.7</v>
      </c>
      <c r="F44" s="5">
        <v>145.96</v>
      </c>
      <c r="G44" s="5">
        <v>1835.45</v>
      </c>
      <c r="H44" s="5">
        <v>985.94</v>
      </c>
      <c r="I44" s="5">
        <v>764.97</v>
      </c>
      <c r="J44" s="5">
        <v>988.02</v>
      </c>
      <c r="K44" s="5">
        <v>1686.58</v>
      </c>
      <c r="L44" s="5">
        <v>374.53</v>
      </c>
      <c r="M44" s="5">
        <v>1110.8900000000001</v>
      </c>
      <c r="N44" s="57">
        <f t="shared" si="2"/>
        <v>8050.7999999999993</v>
      </c>
    </row>
    <row r="45" spans="1:14" s="4" customFormat="1">
      <c r="A45" s="26">
        <v>1972</v>
      </c>
      <c r="B45" s="5">
        <v>49.67</v>
      </c>
      <c r="C45" s="5">
        <v>46.91</v>
      </c>
      <c r="D45" s="5">
        <v>0.5</v>
      </c>
      <c r="E45" s="5">
        <v>42.36</v>
      </c>
      <c r="F45" s="5">
        <v>152.02000000000001</v>
      </c>
      <c r="G45" s="5">
        <v>1767.43</v>
      </c>
      <c r="H45" s="5">
        <v>931.75</v>
      </c>
      <c r="I45" s="5">
        <v>726.17</v>
      </c>
      <c r="J45" s="5">
        <v>923.27</v>
      </c>
      <c r="K45" s="5">
        <v>1653.03</v>
      </c>
      <c r="L45" s="5">
        <v>349.1</v>
      </c>
      <c r="M45" s="5">
        <v>1029.25</v>
      </c>
      <c r="N45" s="57">
        <f t="shared" si="2"/>
        <v>7671.46</v>
      </c>
    </row>
    <row r="46" spans="1:14" s="4" customFormat="1">
      <c r="A46" s="26">
        <v>1973</v>
      </c>
      <c r="B46" s="5">
        <v>45.08</v>
      </c>
      <c r="C46" s="5">
        <v>42.78</v>
      </c>
      <c r="D46" s="5">
        <v>0.39</v>
      </c>
      <c r="E46" s="5">
        <v>37.93</v>
      </c>
      <c r="F46" s="5">
        <v>159.78</v>
      </c>
      <c r="G46" s="5">
        <v>1593.13</v>
      </c>
      <c r="H46" s="5">
        <v>883.64</v>
      </c>
      <c r="I46" s="5">
        <v>669.92</v>
      </c>
      <c r="J46" s="5">
        <v>872.34</v>
      </c>
      <c r="K46" s="5">
        <v>1631.39</v>
      </c>
      <c r="L46" s="5">
        <v>328.55</v>
      </c>
      <c r="M46" s="5">
        <v>911.97</v>
      </c>
      <c r="N46" s="57">
        <f t="shared" si="2"/>
        <v>7176.9000000000005</v>
      </c>
    </row>
    <row r="47" spans="1:14" s="4" customFormat="1">
      <c r="A47" s="26">
        <v>1974</v>
      </c>
      <c r="B47" s="5">
        <v>44.45</v>
      </c>
      <c r="C47" s="5">
        <v>38.69</v>
      </c>
      <c r="D47" s="5">
        <v>0.28000000000000003</v>
      </c>
      <c r="E47" s="5">
        <v>38.93</v>
      </c>
      <c r="F47" s="5">
        <v>163.19999999999999</v>
      </c>
      <c r="G47" s="5">
        <v>1591.15</v>
      </c>
      <c r="H47" s="5">
        <v>890.69</v>
      </c>
      <c r="I47" s="5">
        <v>676.7</v>
      </c>
      <c r="J47" s="5">
        <v>846.73</v>
      </c>
      <c r="K47" s="5">
        <v>1619.47</v>
      </c>
      <c r="L47" s="5">
        <v>320.76</v>
      </c>
      <c r="M47" s="5">
        <v>880.87</v>
      </c>
      <c r="N47" s="57">
        <f t="shared" si="2"/>
        <v>7111.92</v>
      </c>
    </row>
    <row r="48" spans="1:14" s="4" customFormat="1">
      <c r="A48" s="26">
        <v>1975</v>
      </c>
      <c r="B48" s="5">
        <v>42.48</v>
      </c>
      <c r="C48" s="5">
        <v>36.72</v>
      </c>
      <c r="D48" s="5">
        <v>0.31</v>
      </c>
      <c r="E48" s="5">
        <v>37.229999999999997</v>
      </c>
      <c r="F48" s="5">
        <v>158.88999999999999</v>
      </c>
      <c r="G48" s="5">
        <v>1543.02</v>
      </c>
      <c r="H48" s="5">
        <v>899.15</v>
      </c>
      <c r="I48" s="5">
        <v>665.26</v>
      </c>
      <c r="J48" s="5">
        <v>820.96</v>
      </c>
      <c r="K48" s="5">
        <v>1624.61</v>
      </c>
      <c r="L48" s="5">
        <v>320.12</v>
      </c>
      <c r="M48" s="5">
        <v>785.93</v>
      </c>
      <c r="N48" s="57">
        <f t="shared" si="2"/>
        <v>6934.68</v>
      </c>
    </row>
    <row r="49" spans="1:14" s="4" customFormat="1">
      <c r="A49" s="26">
        <v>1976</v>
      </c>
      <c r="B49" s="5">
        <v>40.93</v>
      </c>
      <c r="C49" s="5">
        <v>33.4</v>
      </c>
      <c r="D49" s="5">
        <v>0.18</v>
      </c>
      <c r="E49" s="5">
        <v>39.04</v>
      </c>
      <c r="F49" s="5">
        <v>145.35</v>
      </c>
      <c r="G49" s="5">
        <v>1494.08</v>
      </c>
      <c r="H49" s="5">
        <v>875.9</v>
      </c>
      <c r="I49" s="5">
        <v>634.25</v>
      </c>
      <c r="J49" s="5">
        <v>806.33</v>
      </c>
      <c r="K49" s="5">
        <v>1616.36</v>
      </c>
      <c r="L49" s="5">
        <v>303.43</v>
      </c>
      <c r="M49" s="5">
        <v>668.47</v>
      </c>
      <c r="N49" s="57">
        <f t="shared" si="2"/>
        <v>6657.72</v>
      </c>
    </row>
    <row r="50" spans="1:14" s="4" customFormat="1">
      <c r="A50" s="26">
        <v>1977</v>
      </c>
      <c r="B50" s="5">
        <v>36.799999999999997</v>
      </c>
      <c r="C50" s="5">
        <v>30.38</v>
      </c>
      <c r="D50" s="5">
        <v>0.28000000000000003</v>
      </c>
      <c r="E50" s="5">
        <v>36.72</v>
      </c>
      <c r="F50" s="5">
        <v>139.65</v>
      </c>
      <c r="G50" s="5">
        <v>1443.99</v>
      </c>
      <c r="H50" s="5">
        <v>835.28</v>
      </c>
      <c r="I50" s="5">
        <v>588.15</v>
      </c>
      <c r="J50" s="5">
        <v>739.41</v>
      </c>
      <c r="K50" s="5">
        <v>1566.3</v>
      </c>
      <c r="L50" s="5">
        <v>316.7</v>
      </c>
      <c r="M50" s="5">
        <v>606.14</v>
      </c>
      <c r="N50" s="57">
        <f t="shared" si="2"/>
        <v>6339.8</v>
      </c>
    </row>
    <row r="51" spans="1:14" s="4" customFormat="1">
      <c r="A51" s="26">
        <v>1978</v>
      </c>
      <c r="B51" s="5">
        <v>31.45</v>
      </c>
      <c r="C51" s="5">
        <v>28.05</v>
      </c>
      <c r="D51" s="5">
        <v>0.18</v>
      </c>
      <c r="E51" s="5">
        <v>36.69</v>
      </c>
      <c r="F51" s="5">
        <v>139.81</v>
      </c>
      <c r="G51" s="5">
        <v>1400.41</v>
      </c>
      <c r="H51" s="5">
        <v>808.08</v>
      </c>
      <c r="I51" s="5">
        <v>553.57000000000005</v>
      </c>
      <c r="J51" s="5">
        <v>701.21</v>
      </c>
      <c r="K51" s="5">
        <v>1557.25</v>
      </c>
      <c r="L51" s="5">
        <v>293.8</v>
      </c>
      <c r="M51" s="5">
        <v>590.21</v>
      </c>
      <c r="N51" s="57">
        <f t="shared" si="2"/>
        <v>6140.7100000000009</v>
      </c>
    </row>
    <row r="52" spans="1:14" s="4" customFormat="1">
      <c r="A52" s="26">
        <v>1979</v>
      </c>
      <c r="B52" s="5">
        <v>30.65</v>
      </c>
      <c r="C52" s="5">
        <v>25.13</v>
      </c>
      <c r="D52" s="5">
        <v>0.15</v>
      </c>
      <c r="E52" s="5">
        <v>34.299999999999997</v>
      </c>
      <c r="F52" s="5">
        <v>148.15</v>
      </c>
      <c r="G52" s="5">
        <v>1348.59</v>
      </c>
      <c r="H52" s="5">
        <v>770.48</v>
      </c>
      <c r="I52" s="5">
        <v>554.53</v>
      </c>
      <c r="J52" s="5">
        <v>670.61</v>
      </c>
      <c r="K52" s="5">
        <v>1521.61</v>
      </c>
      <c r="L52" s="5">
        <v>283.8</v>
      </c>
      <c r="M52" s="5">
        <v>549.24</v>
      </c>
      <c r="N52" s="57">
        <f t="shared" si="2"/>
        <v>5937.24</v>
      </c>
    </row>
    <row r="53" spans="1:14" s="4" customFormat="1">
      <c r="A53" s="26">
        <v>1980</v>
      </c>
      <c r="B53" s="5">
        <v>28.22</v>
      </c>
      <c r="C53" s="5">
        <v>24.69</v>
      </c>
      <c r="D53" s="5">
        <v>0.12</v>
      </c>
      <c r="E53" s="5">
        <v>33.549999999999997</v>
      </c>
      <c r="F53" s="5">
        <v>146.29</v>
      </c>
      <c r="G53" s="5">
        <v>1305.44</v>
      </c>
      <c r="H53" s="5">
        <v>740.44</v>
      </c>
      <c r="I53" s="5">
        <v>533.29999999999995</v>
      </c>
      <c r="J53" s="5">
        <v>650.29</v>
      </c>
      <c r="K53" s="5">
        <v>1503.41</v>
      </c>
      <c r="L53" s="5">
        <v>285.42</v>
      </c>
      <c r="M53" s="5">
        <v>491.02</v>
      </c>
      <c r="N53" s="57">
        <f t="shared" si="2"/>
        <v>5742.1900000000005</v>
      </c>
    </row>
    <row r="54" spans="1:14" s="4" customFormat="1">
      <c r="A54" s="26">
        <v>1981</v>
      </c>
      <c r="B54" s="5">
        <v>24.72</v>
      </c>
      <c r="C54" s="5">
        <v>25.01</v>
      </c>
      <c r="D54" s="5">
        <v>0.17</v>
      </c>
      <c r="E54" s="5">
        <v>32.1</v>
      </c>
      <c r="F54" s="5">
        <v>148.88</v>
      </c>
      <c r="G54" s="5">
        <v>1287.51</v>
      </c>
      <c r="H54" s="5">
        <v>732.36</v>
      </c>
      <c r="I54" s="5">
        <v>515.29</v>
      </c>
      <c r="J54" s="5">
        <v>634.66</v>
      </c>
      <c r="K54" s="5">
        <v>1485.99</v>
      </c>
      <c r="L54" s="5">
        <v>274.92</v>
      </c>
      <c r="M54" s="5">
        <v>462.92</v>
      </c>
      <c r="N54" s="57">
        <f t="shared" si="2"/>
        <v>5624.53</v>
      </c>
    </row>
    <row r="55" spans="1:14" s="4" customFormat="1">
      <c r="A55" s="26">
        <v>1982</v>
      </c>
      <c r="B55" s="5">
        <v>24.18</v>
      </c>
      <c r="C55" s="5">
        <v>19.82</v>
      </c>
      <c r="D55" s="5">
        <v>0.12</v>
      </c>
      <c r="E55" s="5">
        <v>29.7</v>
      </c>
      <c r="F55" s="5">
        <v>153.49</v>
      </c>
      <c r="G55" s="5">
        <v>1298.6199999999999</v>
      </c>
      <c r="H55" s="5">
        <v>716.32</v>
      </c>
      <c r="I55" s="5">
        <v>528.41</v>
      </c>
      <c r="J55" s="5">
        <v>625.85</v>
      </c>
      <c r="K55" s="5">
        <v>1468.81</v>
      </c>
      <c r="L55" s="5">
        <v>271.8</v>
      </c>
      <c r="M55" s="5">
        <v>431</v>
      </c>
      <c r="N55" s="57">
        <f t="shared" si="2"/>
        <v>5568.12</v>
      </c>
    </row>
    <row r="56" spans="1:14" s="4" customFormat="1">
      <c r="A56" s="26">
        <v>1983</v>
      </c>
      <c r="B56" s="5">
        <v>24.5</v>
      </c>
      <c r="C56" s="5">
        <v>20.09</v>
      </c>
      <c r="D56" s="5">
        <v>0.44</v>
      </c>
      <c r="E56" s="5">
        <v>27.62</v>
      </c>
      <c r="F56" s="5">
        <v>154.86000000000001</v>
      </c>
      <c r="G56" s="5">
        <v>1316.35</v>
      </c>
      <c r="H56" s="5">
        <v>716.21</v>
      </c>
      <c r="I56" s="5">
        <v>528.91</v>
      </c>
      <c r="J56" s="5">
        <v>617.35</v>
      </c>
      <c r="K56" s="5">
        <v>1502.97</v>
      </c>
      <c r="L56" s="5">
        <v>279.68</v>
      </c>
      <c r="M56" s="5">
        <v>416.98</v>
      </c>
      <c r="N56" s="57">
        <f t="shared" si="2"/>
        <v>5605.9599999999991</v>
      </c>
    </row>
    <row r="57" spans="1:14" s="4" customFormat="1">
      <c r="A57" s="26">
        <v>1984</v>
      </c>
      <c r="B57" s="5">
        <v>24.38</v>
      </c>
      <c r="C57" s="5">
        <v>18.149999999999999</v>
      </c>
      <c r="D57" s="5">
        <v>0.13</v>
      </c>
      <c r="E57" s="5">
        <v>24.03</v>
      </c>
      <c r="F57" s="5">
        <v>152.85</v>
      </c>
      <c r="G57" s="5">
        <v>1351.48</v>
      </c>
      <c r="H57" s="5">
        <v>734.41</v>
      </c>
      <c r="I57" s="5">
        <v>521.42999999999995</v>
      </c>
      <c r="J57" s="5">
        <v>593.44000000000005</v>
      </c>
      <c r="K57" s="5">
        <v>1506.87</v>
      </c>
      <c r="L57" s="5">
        <v>275.77999999999997</v>
      </c>
      <c r="M57" s="5">
        <v>365.32</v>
      </c>
      <c r="N57" s="57">
        <f t="shared" si="2"/>
        <v>5568.2699999999995</v>
      </c>
    </row>
    <row r="58" spans="1:14" s="4" customFormat="1">
      <c r="A58" s="26">
        <v>1985</v>
      </c>
      <c r="B58" s="5">
        <v>24.62</v>
      </c>
      <c r="C58" s="5">
        <v>17.68</v>
      </c>
      <c r="D58" s="5">
        <v>0.61</v>
      </c>
      <c r="E58" s="5">
        <v>23.48</v>
      </c>
      <c r="F58" s="5">
        <v>162.97</v>
      </c>
      <c r="G58" s="5">
        <v>1363.58</v>
      </c>
      <c r="H58" s="5">
        <v>745.62</v>
      </c>
      <c r="I58" s="5">
        <v>522.17999999999995</v>
      </c>
      <c r="J58" s="5">
        <v>594.70000000000005</v>
      </c>
      <c r="K58" s="5">
        <v>1521.03</v>
      </c>
      <c r="L58" s="5">
        <v>282.22000000000003</v>
      </c>
      <c r="M58" s="5">
        <v>349.72</v>
      </c>
      <c r="N58" s="57">
        <f t="shared" si="2"/>
        <v>5608.41</v>
      </c>
    </row>
    <row r="59" spans="1:14" s="4" customFormat="1">
      <c r="A59" s="26">
        <v>1986</v>
      </c>
      <c r="B59" s="5">
        <v>20.41</v>
      </c>
      <c r="C59" s="5">
        <v>15.9</v>
      </c>
      <c r="D59" s="5">
        <v>0.54</v>
      </c>
      <c r="E59" s="5">
        <v>18.48</v>
      </c>
      <c r="F59" s="5">
        <v>145.4</v>
      </c>
      <c r="G59" s="5">
        <v>1262.2</v>
      </c>
      <c r="H59" s="5">
        <v>708.39</v>
      </c>
      <c r="I59" s="5">
        <v>468.02</v>
      </c>
      <c r="J59" s="5">
        <v>543.1</v>
      </c>
      <c r="K59" s="5">
        <v>1389.84</v>
      </c>
      <c r="L59" s="5">
        <v>237.14</v>
      </c>
      <c r="M59" s="5">
        <v>297.81</v>
      </c>
      <c r="N59" s="57">
        <f t="shared" si="2"/>
        <v>5107.2300000000005</v>
      </c>
    </row>
    <row r="60" spans="1:14" s="4" customFormat="1">
      <c r="A60" s="26">
        <v>1987</v>
      </c>
      <c r="B60" s="5">
        <v>19.93</v>
      </c>
      <c r="C60" s="5">
        <v>14.28</v>
      </c>
      <c r="D60" s="5">
        <v>0.6</v>
      </c>
      <c r="E60" s="5">
        <v>19.649999999999999</v>
      </c>
      <c r="F60" s="5">
        <v>191.89</v>
      </c>
      <c r="G60" s="5">
        <v>1274.46</v>
      </c>
      <c r="H60" s="5">
        <v>701.3</v>
      </c>
      <c r="I60" s="5">
        <v>461.94</v>
      </c>
      <c r="J60" s="5">
        <v>540.04999999999995</v>
      </c>
      <c r="K60" s="5">
        <v>1394.11</v>
      </c>
      <c r="L60" s="5">
        <v>254.53</v>
      </c>
      <c r="M60" s="5">
        <v>292.54000000000002</v>
      </c>
      <c r="N60" s="57">
        <f t="shared" si="2"/>
        <v>5165.2799999999988</v>
      </c>
    </row>
    <row r="61" spans="1:14" s="4" customFormat="1">
      <c r="A61" s="26">
        <v>1988</v>
      </c>
      <c r="B61" s="5">
        <v>19.43</v>
      </c>
      <c r="C61" s="5">
        <v>15.28</v>
      </c>
      <c r="D61" s="5">
        <v>0.56999999999999995</v>
      </c>
      <c r="E61" s="5">
        <v>19.66</v>
      </c>
      <c r="F61" s="5">
        <v>182.78</v>
      </c>
      <c r="G61" s="5">
        <v>1253.47</v>
      </c>
      <c r="H61" s="5">
        <v>708.65</v>
      </c>
      <c r="I61" s="5">
        <v>465.8</v>
      </c>
      <c r="J61" s="5">
        <v>533.58000000000004</v>
      </c>
      <c r="K61" s="5">
        <v>1348.4</v>
      </c>
      <c r="L61" s="5">
        <v>280.88</v>
      </c>
      <c r="M61" s="5">
        <v>297.89</v>
      </c>
      <c r="N61" s="57">
        <f t="shared" si="2"/>
        <v>5126.3900000000012</v>
      </c>
    </row>
    <row r="62" spans="1:14" s="4" customFormat="1">
      <c r="A62" s="26">
        <v>1989</v>
      </c>
      <c r="B62" s="5">
        <v>20.37</v>
      </c>
      <c r="C62" s="5">
        <v>15.2</v>
      </c>
      <c r="D62" s="5">
        <v>0.36</v>
      </c>
      <c r="E62" s="5">
        <v>22.31</v>
      </c>
      <c r="F62" s="5">
        <v>159.18</v>
      </c>
      <c r="G62" s="5">
        <v>1292.2</v>
      </c>
      <c r="H62" s="5">
        <v>683.08</v>
      </c>
      <c r="I62" s="5">
        <v>434.58</v>
      </c>
      <c r="J62" s="5">
        <v>520.72</v>
      </c>
      <c r="K62" s="5">
        <v>1361.22</v>
      </c>
      <c r="L62" s="5">
        <v>244.55</v>
      </c>
      <c r="M62" s="5">
        <v>273.07</v>
      </c>
      <c r="N62" s="57">
        <f t="shared" si="2"/>
        <v>5026.84</v>
      </c>
    </row>
    <row r="63" spans="1:14" s="4" customFormat="1">
      <c r="A63" s="26">
        <v>1990</v>
      </c>
      <c r="B63" s="5">
        <v>12.35</v>
      </c>
      <c r="C63" s="5">
        <v>15.36</v>
      </c>
      <c r="D63" s="5">
        <v>0.12</v>
      </c>
      <c r="E63" s="5">
        <v>29.59</v>
      </c>
      <c r="F63" s="5">
        <v>175.06</v>
      </c>
      <c r="G63" s="5">
        <v>1307.3399999999999</v>
      </c>
      <c r="H63" s="5">
        <v>689.88</v>
      </c>
      <c r="I63" s="5">
        <v>484.57</v>
      </c>
      <c r="J63" s="5">
        <v>515.19000000000005</v>
      </c>
      <c r="K63" s="5">
        <v>1361.15</v>
      </c>
      <c r="L63" s="5">
        <v>252.25</v>
      </c>
      <c r="M63" s="5">
        <v>278.39999999999998</v>
      </c>
      <c r="N63" s="57">
        <f t="shared" si="2"/>
        <v>5121.26</v>
      </c>
    </row>
    <row r="64" spans="1:14" s="4" customFormat="1">
      <c r="A64" s="26">
        <v>1991</v>
      </c>
      <c r="B64" s="5">
        <v>12.45</v>
      </c>
      <c r="C64" s="5">
        <v>15.98</v>
      </c>
      <c r="D64" s="5">
        <v>0.12</v>
      </c>
      <c r="E64" s="5">
        <v>20.56</v>
      </c>
      <c r="F64" s="5">
        <v>185.06</v>
      </c>
      <c r="G64" s="5">
        <v>1363.19</v>
      </c>
      <c r="H64" s="5">
        <v>731.74</v>
      </c>
      <c r="I64" s="5">
        <v>494.03</v>
      </c>
      <c r="J64" s="5">
        <v>535.6</v>
      </c>
      <c r="K64" s="5">
        <v>1415.58</v>
      </c>
      <c r="L64" s="5">
        <v>268.91000000000003</v>
      </c>
      <c r="M64" s="5">
        <v>259.20999999999998</v>
      </c>
      <c r="N64" s="57">
        <f t="shared" si="2"/>
        <v>5302.4299999999994</v>
      </c>
    </row>
    <row r="65" spans="1:14" s="4" customFormat="1">
      <c r="A65" s="26">
        <v>1992</v>
      </c>
      <c r="B65" s="5">
        <v>10.97</v>
      </c>
      <c r="C65" s="5">
        <v>16.75</v>
      </c>
      <c r="D65" s="5">
        <v>0.19</v>
      </c>
      <c r="E65" s="5">
        <v>18.72</v>
      </c>
      <c r="F65" s="5">
        <v>179.9</v>
      </c>
      <c r="G65" s="5">
        <v>1418.05</v>
      </c>
      <c r="H65" s="5">
        <v>749.39</v>
      </c>
      <c r="I65" s="5">
        <v>516.4</v>
      </c>
      <c r="J65" s="5">
        <v>543.55999999999995</v>
      </c>
      <c r="K65" s="5">
        <v>1433.26</v>
      </c>
      <c r="L65" s="5">
        <v>263.63</v>
      </c>
      <c r="M65" s="5">
        <v>254.68</v>
      </c>
      <c r="N65" s="57">
        <f t="shared" si="2"/>
        <v>5405.5</v>
      </c>
    </row>
    <row r="66" spans="1:14" s="4" customFormat="1">
      <c r="A66" s="26">
        <v>1993</v>
      </c>
      <c r="B66" s="5">
        <v>11.55</v>
      </c>
      <c r="C66" s="5">
        <v>18.2</v>
      </c>
      <c r="D66" s="5">
        <v>0.13</v>
      </c>
      <c r="E66" s="5">
        <v>17.27</v>
      </c>
      <c r="F66" s="5">
        <v>193.41</v>
      </c>
      <c r="G66" s="5">
        <v>1459.78</v>
      </c>
      <c r="H66" s="5">
        <v>771.08</v>
      </c>
      <c r="I66" s="5">
        <v>525.02</v>
      </c>
      <c r="J66" s="5">
        <v>547.9</v>
      </c>
      <c r="K66" s="5">
        <v>1490.84</v>
      </c>
      <c r="L66" s="5">
        <v>281.89</v>
      </c>
      <c r="M66" s="5">
        <v>275.2</v>
      </c>
      <c r="N66" s="57">
        <f t="shared" si="2"/>
        <v>5592.27</v>
      </c>
    </row>
    <row r="67" spans="1:14" s="4" customFormat="1">
      <c r="A67" s="26">
        <v>1994</v>
      </c>
      <c r="B67" s="5">
        <v>15.49</v>
      </c>
      <c r="C67" s="5">
        <v>15.82</v>
      </c>
      <c r="D67" s="5">
        <v>0.09</v>
      </c>
      <c r="E67" s="5">
        <v>12.39</v>
      </c>
      <c r="F67" s="5">
        <v>209.24</v>
      </c>
      <c r="G67" s="5">
        <v>1465.94</v>
      </c>
      <c r="H67" s="5">
        <v>774.01</v>
      </c>
      <c r="I67" s="5">
        <v>539.36</v>
      </c>
      <c r="J67" s="5">
        <v>562.6</v>
      </c>
      <c r="K67" s="5">
        <v>1562.45</v>
      </c>
      <c r="L67" s="5">
        <v>311.64</v>
      </c>
      <c r="M67" s="5">
        <v>263.01</v>
      </c>
      <c r="N67" s="57">
        <f t="shared" si="2"/>
        <v>5732.0400000000009</v>
      </c>
    </row>
    <row r="68" spans="1:14" s="4" customFormat="1">
      <c r="A68" s="26">
        <v>1995</v>
      </c>
      <c r="B68" s="5">
        <v>7.4</v>
      </c>
      <c r="C68" s="5">
        <v>13.26</v>
      </c>
      <c r="D68" s="5">
        <v>0.02</v>
      </c>
      <c r="E68" s="5">
        <v>12.8</v>
      </c>
      <c r="F68" s="5">
        <v>218.06</v>
      </c>
      <c r="G68" s="5">
        <v>1493.03</v>
      </c>
      <c r="H68" s="5">
        <v>783.45</v>
      </c>
      <c r="I68" s="5">
        <v>546.79</v>
      </c>
      <c r="J68" s="5">
        <v>579.36</v>
      </c>
      <c r="K68" s="5">
        <v>1631.07</v>
      </c>
      <c r="L68" s="5">
        <v>333.55</v>
      </c>
      <c r="M68" s="5">
        <v>266.36</v>
      </c>
      <c r="N68" s="57">
        <f t="shared" si="2"/>
        <v>5885.15</v>
      </c>
    </row>
    <row r="69" spans="1:14" s="4" customFormat="1">
      <c r="A69" s="26">
        <v>1996</v>
      </c>
      <c r="B69" s="5">
        <v>7.42</v>
      </c>
      <c r="C69" s="5">
        <v>13.16</v>
      </c>
      <c r="D69" s="5">
        <v>0.16</v>
      </c>
      <c r="E69" s="5">
        <v>14.58</v>
      </c>
      <c r="F69" s="5">
        <v>239.33</v>
      </c>
      <c r="G69" s="5">
        <v>1475.72</v>
      </c>
      <c r="H69" s="5">
        <v>790.88</v>
      </c>
      <c r="I69" s="5">
        <v>547.94000000000005</v>
      </c>
      <c r="J69" s="5">
        <v>577.76</v>
      </c>
      <c r="K69" s="5">
        <v>1669.57</v>
      </c>
      <c r="L69" s="5">
        <v>331.43</v>
      </c>
      <c r="M69" s="5">
        <v>265.95</v>
      </c>
      <c r="N69" s="57">
        <f t="shared" si="2"/>
        <v>5933.9</v>
      </c>
    </row>
    <row r="70" spans="1:14" s="4" customFormat="1">
      <c r="A70" s="26">
        <v>1997</v>
      </c>
      <c r="B70" s="5">
        <v>8.15</v>
      </c>
      <c r="C70" s="5">
        <v>13.92</v>
      </c>
      <c r="D70" s="5">
        <v>0.09</v>
      </c>
      <c r="E70" s="5">
        <v>19.57</v>
      </c>
      <c r="F70" s="5">
        <v>272.52</v>
      </c>
      <c r="G70" s="5">
        <v>1481.56</v>
      </c>
      <c r="H70" s="5">
        <v>728.4</v>
      </c>
      <c r="I70" s="5">
        <v>534.53</v>
      </c>
      <c r="J70" s="5">
        <v>586.4</v>
      </c>
      <c r="K70" s="5">
        <v>1751.53</v>
      </c>
      <c r="L70" s="5">
        <v>350.89</v>
      </c>
      <c r="M70" s="5">
        <v>278.16000000000003</v>
      </c>
      <c r="N70" s="57">
        <f t="shared" si="2"/>
        <v>6025.72</v>
      </c>
    </row>
    <row r="71" spans="1:14" s="4" customFormat="1">
      <c r="A71" s="26">
        <v>1998</v>
      </c>
      <c r="B71" s="5">
        <v>6.75</v>
      </c>
      <c r="C71" s="5">
        <v>14.15</v>
      </c>
      <c r="D71" s="5">
        <v>1.29</v>
      </c>
      <c r="E71" s="5">
        <v>19.75</v>
      </c>
      <c r="F71" s="5">
        <v>243.93</v>
      </c>
      <c r="G71" s="5">
        <v>1523.56</v>
      </c>
      <c r="H71" s="5">
        <v>713.18</v>
      </c>
      <c r="I71" s="5">
        <v>535.95000000000005</v>
      </c>
      <c r="J71" s="5">
        <v>583.53</v>
      </c>
      <c r="K71" s="5">
        <v>1677.61</v>
      </c>
      <c r="L71" s="5">
        <v>350.41</v>
      </c>
      <c r="M71" s="5">
        <v>268.64</v>
      </c>
      <c r="N71" s="57">
        <f t="shared" si="2"/>
        <v>5938.7499999999991</v>
      </c>
    </row>
    <row r="72" spans="1:14" s="4" customFormat="1">
      <c r="A72" s="26">
        <v>1999</v>
      </c>
      <c r="B72" s="5">
        <v>23.44</v>
      </c>
      <c r="C72" s="5">
        <v>14.45</v>
      </c>
      <c r="D72" s="5">
        <v>1.53</v>
      </c>
      <c r="E72" s="5">
        <v>15.62</v>
      </c>
      <c r="F72" s="5">
        <v>250.49</v>
      </c>
      <c r="G72" s="5">
        <v>1540.83</v>
      </c>
      <c r="H72" s="5">
        <v>695.4</v>
      </c>
      <c r="I72" s="5">
        <v>581.41999999999996</v>
      </c>
      <c r="J72" s="5">
        <v>567.66999999999996</v>
      </c>
      <c r="K72" s="5">
        <v>1696.48</v>
      </c>
      <c r="L72" s="5">
        <v>371.73</v>
      </c>
      <c r="M72" s="5">
        <v>260.63</v>
      </c>
      <c r="N72" s="57">
        <f t="shared" si="2"/>
        <v>6019.69</v>
      </c>
    </row>
    <row r="73" spans="1:14" s="4" customFormat="1">
      <c r="A73" s="26">
        <v>2000</v>
      </c>
      <c r="B73" s="5">
        <v>24.14</v>
      </c>
      <c r="C73" s="5">
        <v>14.57</v>
      </c>
      <c r="D73" s="5">
        <v>1.24</v>
      </c>
      <c r="E73" s="5">
        <v>15.53</v>
      </c>
      <c r="F73" s="5">
        <v>256.14999999999998</v>
      </c>
      <c r="G73" s="5">
        <v>1568.11</v>
      </c>
      <c r="H73" s="5">
        <v>695.25</v>
      </c>
      <c r="I73" s="5">
        <v>535.49</v>
      </c>
      <c r="J73" s="5">
        <v>544.16999999999996</v>
      </c>
      <c r="K73" s="5">
        <v>1751.75</v>
      </c>
      <c r="L73" s="5">
        <v>353.36</v>
      </c>
      <c r="M73" s="5">
        <v>259.27999999999997</v>
      </c>
      <c r="N73" s="57">
        <f t="shared" ref="N73:N95" si="3">SUM(B73:M73)</f>
        <v>6019.0399999999991</v>
      </c>
    </row>
    <row r="74" spans="1:14" s="4" customFormat="1">
      <c r="A74" s="38">
        <v>2001</v>
      </c>
      <c r="B74" s="5">
        <v>24.56</v>
      </c>
      <c r="C74" s="5">
        <v>16.059999999999999</v>
      </c>
      <c r="D74" s="5">
        <v>1.24</v>
      </c>
      <c r="E74" s="5">
        <v>25.44</v>
      </c>
      <c r="F74" s="5">
        <v>244.48</v>
      </c>
      <c r="G74" s="5">
        <v>1547.74</v>
      </c>
      <c r="H74" s="5">
        <v>743.25</v>
      </c>
      <c r="I74" s="5">
        <v>607.67999999999995</v>
      </c>
      <c r="J74" s="5">
        <v>526.22</v>
      </c>
      <c r="K74" s="5">
        <v>1715.96</v>
      </c>
      <c r="L74" s="5">
        <v>380.81</v>
      </c>
      <c r="M74" s="5">
        <v>263.27</v>
      </c>
      <c r="N74" s="57">
        <f t="shared" si="3"/>
        <v>6096.7100000000009</v>
      </c>
    </row>
    <row r="75" spans="1:14" s="4" customFormat="1">
      <c r="A75" s="38">
        <v>2002</v>
      </c>
      <c r="B75" s="5">
        <v>12.45</v>
      </c>
      <c r="C75" s="5">
        <v>13.46</v>
      </c>
      <c r="D75" s="5">
        <v>1.43</v>
      </c>
      <c r="E75" s="5">
        <v>22.69</v>
      </c>
      <c r="F75" s="5">
        <v>265.64999999999998</v>
      </c>
      <c r="G75" s="5">
        <v>1644.98</v>
      </c>
      <c r="H75" s="5">
        <v>772.18</v>
      </c>
      <c r="I75" s="5">
        <v>591.51</v>
      </c>
      <c r="J75" s="5">
        <v>508.17</v>
      </c>
      <c r="K75" s="5">
        <v>1852.46</v>
      </c>
      <c r="L75" s="5">
        <v>379.73</v>
      </c>
      <c r="M75" s="5">
        <v>264.73</v>
      </c>
      <c r="N75" s="57">
        <f t="shared" si="3"/>
        <v>6329.4399999999987</v>
      </c>
    </row>
    <row r="76" spans="1:14" s="4" customFormat="1">
      <c r="A76" s="38">
        <v>2003</v>
      </c>
      <c r="B76" s="5">
        <v>13.75</v>
      </c>
      <c r="C76" s="5">
        <v>11.87</v>
      </c>
      <c r="D76" s="5">
        <v>1.05</v>
      </c>
      <c r="E76" s="5">
        <v>28.63</v>
      </c>
      <c r="F76" s="5">
        <v>287.98</v>
      </c>
      <c r="G76" s="5">
        <v>1612.35</v>
      </c>
      <c r="H76" s="5">
        <v>760.42</v>
      </c>
      <c r="I76" s="5">
        <v>577.16999999999996</v>
      </c>
      <c r="J76" s="5">
        <v>530.02</v>
      </c>
      <c r="K76" s="5">
        <v>1889.93</v>
      </c>
      <c r="L76" s="5">
        <v>393.43</v>
      </c>
      <c r="M76" s="5">
        <v>279.88</v>
      </c>
      <c r="N76" s="57">
        <f t="shared" si="3"/>
        <v>6386.4800000000005</v>
      </c>
    </row>
    <row r="77" spans="1:14" s="4" customFormat="1">
      <c r="A77" s="38">
        <v>2004</v>
      </c>
      <c r="B77" s="5">
        <v>12.13</v>
      </c>
      <c r="C77" s="5">
        <v>12.65</v>
      </c>
      <c r="D77" s="5">
        <v>1.85</v>
      </c>
      <c r="E77" s="5">
        <v>36.020000000000003</v>
      </c>
      <c r="F77" s="5">
        <v>311.52999999999997</v>
      </c>
      <c r="G77" s="5">
        <v>1660.56</v>
      </c>
      <c r="H77" s="5">
        <v>751.11</v>
      </c>
      <c r="I77" s="5">
        <v>586.29999999999995</v>
      </c>
      <c r="J77" s="5">
        <v>563.70000000000005</v>
      </c>
      <c r="K77" s="5">
        <v>1894.43</v>
      </c>
      <c r="L77" s="5">
        <v>409.32</v>
      </c>
      <c r="M77" s="5">
        <v>253.35</v>
      </c>
      <c r="N77" s="57">
        <f t="shared" si="3"/>
        <v>6492.95</v>
      </c>
    </row>
    <row r="78" spans="1:14" s="4" customFormat="1">
      <c r="A78" s="38">
        <v>2005</v>
      </c>
      <c r="B78" s="5">
        <v>9.1199999999999992</v>
      </c>
      <c r="C78" s="5">
        <v>13.58</v>
      </c>
      <c r="D78" s="5">
        <v>1.72</v>
      </c>
      <c r="E78" s="5">
        <v>20.32</v>
      </c>
      <c r="F78" s="5">
        <v>358.19</v>
      </c>
      <c r="G78" s="5">
        <v>1716.71</v>
      </c>
      <c r="H78" s="5">
        <v>774.13</v>
      </c>
      <c r="I78" s="5">
        <v>550.16</v>
      </c>
      <c r="J78" s="5">
        <v>567.98</v>
      </c>
      <c r="K78" s="5">
        <v>2015.65</v>
      </c>
      <c r="L78" s="5">
        <v>420</v>
      </c>
      <c r="M78" s="5">
        <v>244.77</v>
      </c>
      <c r="N78" s="57">
        <f t="shared" si="3"/>
        <v>6692.33</v>
      </c>
    </row>
    <row r="79" spans="1:14" s="4" customFormat="1">
      <c r="A79" s="38">
        <v>2006</v>
      </c>
      <c r="B79" s="5">
        <v>8.43</v>
      </c>
      <c r="C79" s="5">
        <v>15.38</v>
      </c>
      <c r="D79" s="5">
        <v>3.87</v>
      </c>
      <c r="E79" s="5">
        <v>27.93</v>
      </c>
      <c r="F79" s="5">
        <v>415.92</v>
      </c>
      <c r="G79" s="5">
        <v>1753.67</v>
      </c>
      <c r="H79" s="5">
        <v>821.03</v>
      </c>
      <c r="I79" s="5">
        <v>555.21</v>
      </c>
      <c r="J79" s="5">
        <v>596.52</v>
      </c>
      <c r="K79" s="5">
        <v>1986.14</v>
      </c>
      <c r="L79" s="5">
        <v>464.35</v>
      </c>
      <c r="M79" s="5">
        <v>265.69</v>
      </c>
      <c r="N79" s="57">
        <f t="shared" si="3"/>
        <v>6914.1400000000012</v>
      </c>
    </row>
    <row r="80" spans="1:14" s="4" customFormat="1">
      <c r="A80" s="38">
        <v>2007</v>
      </c>
      <c r="B80" s="5">
        <v>14.26</v>
      </c>
      <c r="C80" s="5">
        <v>14.6</v>
      </c>
      <c r="D80" s="5">
        <v>3.08</v>
      </c>
      <c r="E80" s="5">
        <v>24.01</v>
      </c>
      <c r="F80" s="5">
        <v>468.3</v>
      </c>
      <c r="G80" s="5">
        <v>1836.08</v>
      </c>
      <c r="H80" s="5">
        <v>891.63</v>
      </c>
      <c r="I80" s="5">
        <v>576.96</v>
      </c>
      <c r="J80" s="5">
        <v>614.12</v>
      </c>
      <c r="K80" s="5">
        <v>2105.63</v>
      </c>
      <c r="L80" s="5">
        <v>476.95</v>
      </c>
      <c r="M80" s="5">
        <v>270.8</v>
      </c>
      <c r="N80" s="57">
        <f t="shared" si="3"/>
        <v>7296.42</v>
      </c>
    </row>
    <row r="81" spans="1:15" s="4" customFormat="1">
      <c r="A81" s="38">
        <v>2008</v>
      </c>
      <c r="B81" s="5">
        <v>12.96</v>
      </c>
      <c r="C81" s="5">
        <v>17.010000000000002</v>
      </c>
      <c r="D81" s="5">
        <v>3.14</v>
      </c>
      <c r="E81" s="5">
        <v>17.989999999999998</v>
      </c>
      <c r="F81" s="5">
        <v>460.93</v>
      </c>
      <c r="G81" s="5">
        <v>1877.18</v>
      </c>
      <c r="H81" s="5">
        <v>878.89</v>
      </c>
      <c r="I81" s="5">
        <v>594.55999999999995</v>
      </c>
      <c r="J81" s="5">
        <v>603.76</v>
      </c>
      <c r="K81" s="5">
        <v>2205.54</v>
      </c>
      <c r="L81" s="5">
        <v>501.57</v>
      </c>
      <c r="M81" s="5">
        <v>302.13</v>
      </c>
      <c r="N81" s="57">
        <f t="shared" si="3"/>
        <v>7475.66</v>
      </c>
    </row>
    <row r="82" spans="1:15" s="4" customFormat="1">
      <c r="A82" s="38">
        <v>2009</v>
      </c>
      <c r="B82" s="5">
        <v>11.38</v>
      </c>
      <c r="C82" s="5">
        <v>17.260000000000002</v>
      </c>
      <c r="D82" s="5">
        <v>3.06</v>
      </c>
      <c r="E82" s="5">
        <v>24.65</v>
      </c>
      <c r="F82" s="5">
        <v>466.6</v>
      </c>
      <c r="G82" s="5">
        <v>1913.27</v>
      </c>
      <c r="H82" s="5">
        <v>984.8</v>
      </c>
      <c r="I82" s="5">
        <v>605.27</v>
      </c>
      <c r="J82" s="5">
        <v>582.86</v>
      </c>
      <c r="K82" s="5">
        <v>2312.4699999999998</v>
      </c>
      <c r="L82" s="5">
        <v>546.04</v>
      </c>
      <c r="M82" s="5">
        <v>331.99</v>
      </c>
      <c r="N82" s="57">
        <f t="shared" si="3"/>
        <v>7799.6500000000005</v>
      </c>
    </row>
    <row r="83" spans="1:15" s="4" customFormat="1">
      <c r="A83" s="38">
        <v>2010</v>
      </c>
      <c r="B83" s="5">
        <v>22.53</v>
      </c>
      <c r="C83" s="5">
        <v>13.07</v>
      </c>
      <c r="D83" s="5">
        <v>4.0999999999999996</v>
      </c>
      <c r="E83" s="5">
        <v>30.11</v>
      </c>
      <c r="F83" s="5">
        <v>493.99</v>
      </c>
      <c r="G83" s="5">
        <v>1969.39</v>
      </c>
      <c r="H83" s="5">
        <v>1058.25</v>
      </c>
      <c r="I83" s="5">
        <v>582.34</v>
      </c>
      <c r="J83" s="5">
        <v>617.88</v>
      </c>
      <c r="K83" s="5">
        <v>2379.2399999999998</v>
      </c>
      <c r="L83" s="5">
        <v>516.52</v>
      </c>
      <c r="M83" s="5">
        <v>311.22000000000003</v>
      </c>
      <c r="N83" s="57">
        <f t="shared" si="3"/>
        <v>7998.64</v>
      </c>
    </row>
    <row r="84" spans="1:15" s="4" customFormat="1">
      <c r="A84" s="38">
        <v>2011</v>
      </c>
      <c r="B84" s="5">
        <v>13.84</v>
      </c>
      <c r="C84" s="5">
        <v>13.95</v>
      </c>
      <c r="D84" s="5">
        <v>1.45</v>
      </c>
      <c r="E84" s="5">
        <v>23.63</v>
      </c>
      <c r="F84" s="5">
        <v>522.55999999999995</v>
      </c>
      <c r="G84" s="5">
        <v>2063.29</v>
      </c>
      <c r="H84" s="5">
        <v>1056.26</v>
      </c>
      <c r="I84" s="5">
        <v>586.04</v>
      </c>
      <c r="J84" s="5">
        <v>598.20000000000005</v>
      </c>
      <c r="K84" s="5">
        <v>2493.5</v>
      </c>
      <c r="L84" s="5">
        <v>525.59</v>
      </c>
      <c r="M84" s="5">
        <v>304.92</v>
      </c>
      <c r="N84" s="57">
        <f t="shared" si="3"/>
        <v>8203.23</v>
      </c>
    </row>
    <row r="85" spans="1:15" s="4" customFormat="1">
      <c r="A85" s="38">
        <v>2012</v>
      </c>
      <c r="B85" s="5">
        <v>13.82</v>
      </c>
      <c r="C85" s="5">
        <v>9.07</v>
      </c>
      <c r="D85" s="5">
        <v>0.35</v>
      </c>
      <c r="E85" s="5">
        <v>15.92</v>
      </c>
      <c r="F85" s="5">
        <v>509.46</v>
      </c>
      <c r="G85" s="5">
        <v>2125.89</v>
      </c>
      <c r="H85" s="5">
        <v>1054.55</v>
      </c>
      <c r="I85" s="5">
        <v>563.72</v>
      </c>
      <c r="J85" s="5">
        <v>590.17999999999995</v>
      </c>
      <c r="K85" s="5">
        <v>2462.89</v>
      </c>
      <c r="L85" s="5">
        <v>503.28</v>
      </c>
      <c r="M85" s="5">
        <v>319.42</v>
      </c>
      <c r="N85" s="57">
        <f t="shared" si="3"/>
        <v>8168.55</v>
      </c>
    </row>
    <row r="86" spans="1:15" s="4" customFormat="1">
      <c r="A86" s="38">
        <v>2013</v>
      </c>
      <c r="B86" s="5">
        <v>12.56</v>
      </c>
      <c r="C86" s="5">
        <v>8.31</v>
      </c>
      <c r="D86" s="5">
        <v>0.35</v>
      </c>
      <c r="E86" s="5">
        <v>20.309999999999999</v>
      </c>
      <c r="F86" s="5">
        <v>506.2</v>
      </c>
      <c r="G86" s="5">
        <v>2166.54</v>
      </c>
      <c r="H86" s="5">
        <v>1073.3</v>
      </c>
      <c r="I86" s="5">
        <v>605.32000000000005</v>
      </c>
      <c r="J86" s="5">
        <v>596.96</v>
      </c>
      <c r="K86" s="5">
        <v>2672.39</v>
      </c>
      <c r="L86" s="5">
        <v>537.26</v>
      </c>
      <c r="M86" s="5">
        <v>309.82</v>
      </c>
      <c r="N86" s="57">
        <f t="shared" si="3"/>
        <v>8509.32</v>
      </c>
    </row>
    <row r="87" spans="1:15" s="4" customFormat="1">
      <c r="A87" s="38">
        <v>2014</v>
      </c>
      <c r="B87" s="5">
        <v>10.72</v>
      </c>
      <c r="C87" s="5">
        <v>7.97</v>
      </c>
      <c r="D87" s="5">
        <v>1.39</v>
      </c>
      <c r="E87" s="5">
        <v>20.91</v>
      </c>
      <c r="F87" s="5">
        <v>475.75</v>
      </c>
      <c r="G87" s="5">
        <v>2274.7199999999998</v>
      </c>
      <c r="H87" s="5">
        <v>1052.74</v>
      </c>
      <c r="I87" s="5">
        <v>567.88</v>
      </c>
      <c r="J87" s="5">
        <v>611.59</v>
      </c>
      <c r="K87" s="5">
        <v>2728.12</v>
      </c>
      <c r="L87" s="5">
        <v>541.42999999999995</v>
      </c>
      <c r="M87" s="5">
        <v>309.54000000000002</v>
      </c>
      <c r="N87" s="57">
        <f t="shared" si="3"/>
        <v>8602.76</v>
      </c>
    </row>
    <row r="88" spans="1:15" s="4" customFormat="1">
      <c r="A88" s="38">
        <v>2015</v>
      </c>
      <c r="B88" s="5">
        <v>10.039999999999999</v>
      </c>
      <c r="C88" s="5">
        <v>8.3800000000000008</v>
      </c>
      <c r="D88" s="5">
        <v>0.17</v>
      </c>
      <c r="E88" s="5">
        <v>19.11</v>
      </c>
      <c r="F88" s="5">
        <v>509.12</v>
      </c>
      <c r="G88" s="5">
        <v>2429.5700000000002</v>
      </c>
      <c r="H88" s="5">
        <v>1088.18</v>
      </c>
      <c r="I88" s="5">
        <v>667.4</v>
      </c>
      <c r="J88" s="5">
        <v>654.51</v>
      </c>
      <c r="K88" s="5">
        <v>2982.93</v>
      </c>
      <c r="L88" s="5">
        <v>562.66999999999996</v>
      </c>
      <c r="M88" s="5">
        <v>301.83</v>
      </c>
      <c r="N88" s="57">
        <f t="shared" si="3"/>
        <v>9233.91</v>
      </c>
    </row>
    <row r="89" spans="1:15" s="4" customFormat="1">
      <c r="A89" s="38">
        <v>2016</v>
      </c>
      <c r="B89" s="5">
        <v>12.29</v>
      </c>
      <c r="C89" s="5">
        <v>8.36</v>
      </c>
      <c r="D89" s="5">
        <v>0.17</v>
      </c>
      <c r="E89" s="5">
        <v>17.04</v>
      </c>
      <c r="F89" s="5">
        <v>515.07000000000005</v>
      </c>
      <c r="G89" s="5">
        <v>2452.52</v>
      </c>
      <c r="H89" s="5">
        <v>1142.95</v>
      </c>
      <c r="I89" s="5">
        <v>645.42999999999995</v>
      </c>
      <c r="J89" s="5">
        <v>665.53</v>
      </c>
      <c r="K89" s="5">
        <v>3075.75</v>
      </c>
      <c r="L89" s="5">
        <v>608.08000000000004</v>
      </c>
      <c r="M89" s="5">
        <v>307.92</v>
      </c>
      <c r="N89" s="57">
        <f t="shared" si="3"/>
        <v>9451.11</v>
      </c>
    </row>
    <row r="90" spans="1:15" s="4" customFormat="1">
      <c r="A90" s="38">
        <v>2017</v>
      </c>
      <c r="B90" s="5">
        <v>12.3</v>
      </c>
      <c r="C90" s="5">
        <v>8.36</v>
      </c>
      <c r="D90" s="5">
        <v>0.16</v>
      </c>
      <c r="E90" s="5">
        <v>16.920000000000002</v>
      </c>
      <c r="F90" s="5">
        <v>544.11</v>
      </c>
      <c r="G90" s="5">
        <v>2524.5</v>
      </c>
      <c r="H90" s="5">
        <v>1154.92</v>
      </c>
      <c r="I90" s="5">
        <v>654.05999999999995</v>
      </c>
      <c r="J90" s="5">
        <v>658.65</v>
      </c>
      <c r="K90" s="5">
        <v>3229.63</v>
      </c>
      <c r="L90" s="5">
        <v>633.04</v>
      </c>
      <c r="M90" s="5">
        <v>304.79000000000002</v>
      </c>
      <c r="N90" s="57">
        <f t="shared" si="3"/>
        <v>9741.4400000000023</v>
      </c>
    </row>
    <row r="91" spans="1:15" s="4" customFormat="1">
      <c r="A91" s="38">
        <v>2018</v>
      </c>
      <c r="B91" s="5">
        <v>12.3</v>
      </c>
      <c r="C91" s="5">
        <v>8.2799999999999994</v>
      </c>
      <c r="D91" s="5">
        <v>0</v>
      </c>
      <c r="E91" s="5">
        <v>16.89</v>
      </c>
      <c r="F91" s="5">
        <v>567.85</v>
      </c>
      <c r="G91" s="5">
        <v>2594.48</v>
      </c>
      <c r="H91" s="5">
        <v>1181.51</v>
      </c>
      <c r="I91" s="5">
        <v>654.37</v>
      </c>
      <c r="J91" s="5">
        <v>657.05</v>
      </c>
      <c r="K91" s="5">
        <v>3312.84</v>
      </c>
      <c r="L91" s="5">
        <v>635.48</v>
      </c>
      <c r="M91" s="5">
        <v>328.78</v>
      </c>
      <c r="N91" s="57">
        <f t="shared" si="3"/>
        <v>9969.83</v>
      </c>
    </row>
    <row r="92" spans="1:15" s="4" customFormat="1">
      <c r="A92" s="38">
        <v>2019</v>
      </c>
      <c r="B92" s="5">
        <v>12.49</v>
      </c>
      <c r="C92" s="5">
        <v>8.36</v>
      </c>
      <c r="D92" s="5">
        <v>0</v>
      </c>
      <c r="E92" s="5">
        <v>20.57</v>
      </c>
      <c r="F92" s="5">
        <v>579.67999999999995</v>
      </c>
      <c r="G92" s="5">
        <v>2665.23</v>
      </c>
      <c r="H92" s="5">
        <v>1477.91</v>
      </c>
      <c r="I92" s="5">
        <v>657.23</v>
      </c>
      <c r="J92" s="5">
        <v>378.57</v>
      </c>
      <c r="K92" s="5">
        <v>3312.12</v>
      </c>
      <c r="L92" s="5">
        <v>650.26</v>
      </c>
      <c r="M92" s="5">
        <v>323.48</v>
      </c>
      <c r="N92" s="57">
        <f t="shared" si="3"/>
        <v>10085.9</v>
      </c>
    </row>
    <row r="93" spans="1:15" s="4" customFormat="1">
      <c r="A93" s="38">
        <v>2020</v>
      </c>
      <c r="B93" s="5">
        <v>12.3</v>
      </c>
      <c r="C93" s="5">
        <v>8.8000000000000007</v>
      </c>
      <c r="D93" s="5">
        <v>0</v>
      </c>
      <c r="E93" s="5">
        <v>20.6</v>
      </c>
      <c r="F93" s="5">
        <v>564.04</v>
      </c>
      <c r="G93" s="5">
        <v>2676.59</v>
      </c>
      <c r="H93" s="5">
        <v>1445.28</v>
      </c>
      <c r="I93" s="5">
        <v>623.76</v>
      </c>
      <c r="J93" s="5">
        <v>360.4</v>
      </c>
      <c r="K93" s="5">
        <v>3310.44</v>
      </c>
      <c r="L93" s="5">
        <v>665.03</v>
      </c>
      <c r="M93" s="5">
        <v>313.70999999999998</v>
      </c>
      <c r="N93" s="57">
        <f t="shared" si="3"/>
        <v>10000.949999999999</v>
      </c>
    </row>
    <row r="94" spans="1:15" s="4" customFormat="1">
      <c r="A94" s="38">
        <v>2021</v>
      </c>
      <c r="B94" s="5">
        <v>13.08</v>
      </c>
      <c r="C94" s="5">
        <v>8.8000000000000007</v>
      </c>
      <c r="D94" s="5">
        <v>0</v>
      </c>
      <c r="E94" s="5">
        <v>21</v>
      </c>
      <c r="F94" s="5">
        <v>582.23</v>
      </c>
      <c r="G94" s="5">
        <v>2759.24</v>
      </c>
      <c r="H94" s="5">
        <v>1432.85</v>
      </c>
      <c r="I94" s="5">
        <v>598.41</v>
      </c>
      <c r="J94" s="5">
        <v>432.15</v>
      </c>
      <c r="K94" s="5">
        <v>3292.74</v>
      </c>
      <c r="L94" s="5">
        <v>702.94</v>
      </c>
      <c r="M94" s="5">
        <v>312.99</v>
      </c>
      <c r="N94" s="57">
        <f t="shared" si="3"/>
        <v>10156.43</v>
      </c>
    </row>
    <row r="95" spans="1:15" s="4" customFormat="1">
      <c r="A95" s="38">
        <v>2022</v>
      </c>
      <c r="B95" s="5">
        <v>13.37</v>
      </c>
      <c r="C95" s="5">
        <v>8.68</v>
      </c>
      <c r="D95" s="5">
        <v>0</v>
      </c>
      <c r="E95" s="5">
        <v>20.420000000000002</v>
      </c>
      <c r="F95" s="5">
        <v>593.96</v>
      </c>
      <c r="G95" s="5">
        <v>2771.15</v>
      </c>
      <c r="H95" s="5">
        <v>1467.78</v>
      </c>
      <c r="I95" s="5">
        <v>590.04999999999995</v>
      </c>
      <c r="J95" s="5">
        <v>320.24</v>
      </c>
      <c r="K95" s="5">
        <v>3293.35</v>
      </c>
      <c r="L95" s="5">
        <v>709.89</v>
      </c>
      <c r="M95" s="5">
        <v>323.33</v>
      </c>
      <c r="N95" s="57">
        <f t="shared" si="3"/>
        <v>10112.219999999999</v>
      </c>
      <c r="O95" s="5"/>
    </row>
    <row r="96" spans="1:15" s="4" customFormat="1">
      <c r="A96" s="38">
        <v>2023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27"/>
    </row>
    <row r="97" spans="1:14" s="4" customFormat="1">
      <c r="A97" s="28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30"/>
    </row>
    <row r="98" spans="1:14" s="19" customFormat="1" ht="12">
      <c r="A98" s="17" t="s">
        <v>15</v>
      </c>
      <c r="B98" s="18">
        <f>LARGE(B3:B97,1)</f>
        <v>105.32</v>
      </c>
      <c r="C98" s="18">
        <f t="shared" ref="C98:N98" si="4">LARGE(C3:C97,1)</f>
        <v>164.6</v>
      </c>
      <c r="D98" s="18">
        <f t="shared" si="4"/>
        <v>36.58</v>
      </c>
      <c r="E98" s="18">
        <f t="shared" si="4"/>
        <v>218.22</v>
      </c>
      <c r="F98" s="18">
        <f t="shared" si="4"/>
        <v>593.96</v>
      </c>
      <c r="G98" s="18">
        <f t="shared" si="4"/>
        <v>4108.1899999999996</v>
      </c>
      <c r="H98" s="18">
        <f t="shared" si="4"/>
        <v>1772.63</v>
      </c>
      <c r="I98" s="18">
        <f t="shared" si="4"/>
        <v>970.87</v>
      </c>
      <c r="J98" s="18">
        <f t="shared" si="4"/>
        <v>1874</v>
      </c>
      <c r="K98" s="18">
        <f t="shared" si="4"/>
        <v>3312.84</v>
      </c>
      <c r="L98" s="18">
        <f t="shared" si="4"/>
        <v>1160.9100000000001</v>
      </c>
      <c r="M98" s="18">
        <f t="shared" si="4"/>
        <v>2974.17</v>
      </c>
      <c r="N98" s="18">
        <f t="shared" si="4"/>
        <v>14514.57</v>
      </c>
    </row>
    <row r="99" spans="1:14" s="19" customFormat="1" ht="12">
      <c r="A99" s="17" t="s">
        <v>16</v>
      </c>
      <c r="B99" s="18">
        <f>SMALL(B3:B97,1)</f>
        <v>6.75</v>
      </c>
      <c r="C99" s="18">
        <f t="shared" ref="C99:N99" si="5">SMALL(C3:C97,1)</f>
        <v>7.97</v>
      </c>
      <c r="D99" s="18">
        <f t="shared" si="5"/>
        <v>0</v>
      </c>
      <c r="E99" s="18">
        <f t="shared" si="5"/>
        <v>12.39</v>
      </c>
      <c r="F99" s="18">
        <f t="shared" si="5"/>
        <v>18</v>
      </c>
      <c r="G99" s="18">
        <f t="shared" si="5"/>
        <v>1253.47</v>
      </c>
      <c r="H99" s="18">
        <f t="shared" si="5"/>
        <v>683.08</v>
      </c>
      <c r="I99" s="18">
        <f t="shared" si="5"/>
        <v>434.58</v>
      </c>
      <c r="J99" s="18">
        <f t="shared" si="5"/>
        <v>320.24</v>
      </c>
      <c r="K99" s="18">
        <f t="shared" si="5"/>
        <v>1022.92</v>
      </c>
      <c r="L99" s="18">
        <f t="shared" si="5"/>
        <v>237.14</v>
      </c>
      <c r="M99" s="18">
        <f t="shared" si="5"/>
        <v>244.77</v>
      </c>
      <c r="N99" s="18">
        <f t="shared" si="5"/>
        <v>5026.84</v>
      </c>
    </row>
  </sheetData>
  <phoneticPr fontId="9" type="noConversion"/>
  <printOptions horizontalCentered="1" gridLines="1" gridLinesSet="0"/>
  <pageMargins left="1.1811023622047245" right="0.78740157480314965" top="1.1811023622047245" bottom="0.78740157480314965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 Oppervlakte pit- en steenvruchten in Nederland 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8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12" customWidth="1"/>
    <col min="2" max="14" width="12.7109375" style="6" customWidth="1"/>
    <col min="15" max="61" width="10.7109375" style="6" customWidth="1"/>
    <col min="62" max="16384" width="9.140625" style="6"/>
  </cols>
  <sheetData>
    <row r="1" spans="1:14" s="4" customFormat="1" ht="39.950000000000003" customHeight="1">
      <c r="A1" s="34" t="s">
        <v>22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s="1" customFormat="1" ht="24.95" customHeight="1">
      <c r="A2" s="4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</row>
    <row r="3" spans="1:14" s="1" customFormat="1">
      <c r="A3" s="44">
        <v>1930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s="1" customFormat="1">
      <c r="A4" s="38">
        <v>1931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7"/>
    </row>
    <row r="5" spans="1:14" s="1" customFormat="1">
      <c r="A5" s="38">
        <v>1932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7"/>
    </row>
    <row r="6" spans="1:14" s="1" customFormat="1">
      <c r="A6" s="38">
        <v>1933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7"/>
    </row>
    <row r="7" spans="1:14" s="1" customFormat="1">
      <c r="A7" s="38">
        <v>1934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7"/>
    </row>
    <row r="8" spans="1:14" s="1" customFormat="1">
      <c r="A8" s="38">
        <v>1935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7"/>
    </row>
    <row r="9" spans="1:14" s="1" customFormat="1">
      <c r="A9" s="38">
        <v>1936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7"/>
    </row>
    <row r="10" spans="1:14" s="1" customFormat="1">
      <c r="A10" s="38">
        <v>1937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7"/>
    </row>
    <row r="11" spans="1:14" s="1" customFormat="1">
      <c r="A11" s="38">
        <v>1938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7"/>
    </row>
    <row r="12" spans="1:14" s="1" customFormat="1">
      <c r="A12" s="38">
        <v>1939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7">
        <v>4224</v>
      </c>
    </row>
    <row r="13" spans="1:14" s="1" customFormat="1">
      <c r="A13" s="38">
        <v>1940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7"/>
    </row>
    <row r="14" spans="1:14" s="1" customFormat="1">
      <c r="A14" s="38">
        <v>1941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7"/>
    </row>
    <row r="15" spans="1:14" s="1" customFormat="1">
      <c r="A15" s="38">
        <v>1942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7"/>
    </row>
    <row r="16" spans="1:14" s="1" customFormat="1">
      <c r="A16" s="38">
        <v>1943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7"/>
    </row>
    <row r="17" spans="1:14" s="1" customFormat="1">
      <c r="A17" s="38">
        <v>1944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7"/>
    </row>
    <row r="18" spans="1:14" s="1" customFormat="1">
      <c r="A18" s="38">
        <v>1945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7"/>
    </row>
    <row r="19" spans="1:14" s="1" customFormat="1">
      <c r="A19" s="38">
        <v>1946</v>
      </c>
      <c r="B19" s="2"/>
      <c r="C19" s="2"/>
      <c r="D19" s="2"/>
      <c r="E19" s="2"/>
      <c r="F19" s="2"/>
      <c r="G19" s="2">
        <v>2031</v>
      </c>
      <c r="H19" s="2"/>
      <c r="I19" s="2"/>
      <c r="J19" s="2"/>
      <c r="K19" s="2"/>
      <c r="L19" s="2"/>
      <c r="M19" s="2"/>
      <c r="N19" s="47">
        <v>4255</v>
      </c>
    </row>
    <row r="20" spans="1:14" s="1" customFormat="1">
      <c r="A20" s="38">
        <v>1947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7">
        <v>4693</v>
      </c>
    </row>
    <row r="21" spans="1:14" s="1" customFormat="1">
      <c r="A21" s="38">
        <v>1948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7">
        <v>4792</v>
      </c>
    </row>
    <row r="22" spans="1:14" s="1" customFormat="1">
      <c r="A22" s="38">
        <v>1949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7">
        <v>4929</v>
      </c>
    </row>
    <row r="23" spans="1:14" s="1" customFormat="1">
      <c r="A23" s="38">
        <v>1950</v>
      </c>
      <c r="B23" s="2">
        <v>5.03</v>
      </c>
      <c r="C23" s="2">
        <v>1.47</v>
      </c>
      <c r="D23" s="2">
        <v>3</v>
      </c>
      <c r="E23" s="2">
        <v>18.75</v>
      </c>
      <c r="F23" s="2"/>
      <c r="G23" s="2">
        <v>2495.14</v>
      </c>
      <c r="H23" s="2">
        <v>596.86</v>
      </c>
      <c r="I23" s="2">
        <v>4.78</v>
      </c>
      <c r="J23" s="2">
        <v>78.48</v>
      </c>
      <c r="K23" s="2">
        <v>179.76</v>
      </c>
      <c r="L23" s="2">
        <v>619.66999999999996</v>
      </c>
      <c r="M23" s="2">
        <v>1192.9000000000001</v>
      </c>
      <c r="N23" s="47">
        <f t="shared" ref="N23:N31" si="0">SUM(B23:M23)</f>
        <v>5195.84</v>
      </c>
    </row>
    <row r="24" spans="1:14" s="1" customFormat="1">
      <c r="A24" s="38">
        <v>1951</v>
      </c>
      <c r="B24" s="2">
        <v>4.2</v>
      </c>
      <c r="C24" s="2">
        <v>1.42</v>
      </c>
      <c r="D24" s="2">
        <v>1.75</v>
      </c>
      <c r="E24" s="2">
        <v>14.86</v>
      </c>
      <c r="F24" s="2"/>
      <c r="G24" s="2">
        <v>2325.94</v>
      </c>
      <c r="H24" s="2">
        <v>606.25</v>
      </c>
      <c r="I24" s="2">
        <v>4.58</v>
      </c>
      <c r="J24" s="2">
        <v>87.39</v>
      </c>
      <c r="K24" s="2">
        <v>170.74</v>
      </c>
      <c r="L24" s="2">
        <v>579.17999999999995</v>
      </c>
      <c r="M24" s="2">
        <v>1084.73</v>
      </c>
      <c r="N24" s="47">
        <f t="shared" si="0"/>
        <v>4881.04</v>
      </c>
    </row>
    <row r="25" spans="1:14" s="1" customFormat="1">
      <c r="A25" s="38">
        <v>1952</v>
      </c>
      <c r="B25" s="2">
        <v>4.66</v>
      </c>
      <c r="C25" s="2">
        <v>0.61</v>
      </c>
      <c r="D25" s="2">
        <v>1.86</v>
      </c>
      <c r="E25" s="2">
        <v>13.36</v>
      </c>
      <c r="F25" s="2"/>
      <c r="G25" s="2">
        <v>2163.67</v>
      </c>
      <c r="H25" s="2">
        <v>578.63</v>
      </c>
      <c r="I25" s="2">
        <v>6.19</v>
      </c>
      <c r="J25" s="2">
        <v>61.04</v>
      </c>
      <c r="K25" s="2">
        <v>156.06</v>
      </c>
      <c r="L25" s="2">
        <v>581.30999999999995</v>
      </c>
      <c r="M25" s="2">
        <v>1076.31</v>
      </c>
      <c r="N25" s="47">
        <f t="shared" si="0"/>
        <v>4643.7</v>
      </c>
    </row>
    <row r="26" spans="1:14" s="1" customFormat="1">
      <c r="A26" s="38">
        <v>1953</v>
      </c>
      <c r="B26" s="2">
        <v>3.54</v>
      </c>
      <c r="C26" s="2">
        <v>0.43</v>
      </c>
      <c r="D26" s="2">
        <v>0.35</v>
      </c>
      <c r="E26" s="2">
        <v>11.58</v>
      </c>
      <c r="F26" s="2"/>
      <c r="G26" s="2">
        <v>2082.0300000000002</v>
      </c>
      <c r="H26" s="2">
        <v>539.95000000000005</v>
      </c>
      <c r="I26" s="2">
        <v>2.17</v>
      </c>
      <c r="J26" s="2">
        <v>52.13</v>
      </c>
      <c r="K26" s="2">
        <v>137.06</v>
      </c>
      <c r="L26" s="2">
        <v>537.57000000000005</v>
      </c>
      <c r="M26" s="2">
        <v>954.91</v>
      </c>
      <c r="N26" s="47">
        <f t="shared" si="0"/>
        <v>4321.72</v>
      </c>
    </row>
    <row r="27" spans="1:14" s="1" customFormat="1">
      <c r="A27" s="38">
        <v>1954</v>
      </c>
      <c r="B27" s="2">
        <v>3.23</v>
      </c>
      <c r="C27" s="2">
        <v>0.13</v>
      </c>
      <c r="D27" s="2">
        <v>0.28999999999999998</v>
      </c>
      <c r="E27" s="2">
        <v>14.27</v>
      </c>
      <c r="F27" s="2"/>
      <c r="G27" s="2">
        <v>1934.94</v>
      </c>
      <c r="H27" s="2">
        <v>495.98</v>
      </c>
      <c r="I27" s="2">
        <v>1.1399999999999999</v>
      </c>
      <c r="J27" s="2">
        <v>47.45</v>
      </c>
      <c r="K27" s="2">
        <v>97.37</v>
      </c>
      <c r="L27" s="2">
        <v>510.49</v>
      </c>
      <c r="M27" s="2">
        <v>872.68</v>
      </c>
      <c r="N27" s="47">
        <f t="shared" si="0"/>
        <v>3977.97</v>
      </c>
    </row>
    <row r="28" spans="1:14" s="1" customFormat="1">
      <c r="A28" s="38">
        <v>1955</v>
      </c>
      <c r="B28" s="2">
        <v>2.81</v>
      </c>
      <c r="C28" s="2">
        <v>0.27</v>
      </c>
      <c r="D28" s="2">
        <v>0.87</v>
      </c>
      <c r="E28" s="2">
        <v>10.29</v>
      </c>
      <c r="F28" s="2"/>
      <c r="G28" s="2">
        <v>1834.15</v>
      </c>
      <c r="H28" s="2">
        <v>434.49</v>
      </c>
      <c r="I28" s="2">
        <v>2.96</v>
      </c>
      <c r="J28" s="2">
        <v>41.95</v>
      </c>
      <c r="K28" s="2">
        <v>80.45</v>
      </c>
      <c r="L28" s="2">
        <v>463.72</v>
      </c>
      <c r="M28" s="2">
        <v>813.55</v>
      </c>
      <c r="N28" s="47">
        <f t="shared" si="0"/>
        <v>3685.51</v>
      </c>
    </row>
    <row r="29" spans="1:14" s="1" customFormat="1">
      <c r="A29" s="38">
        <v>1956</v>
      </c>
      <c r="B29" s="2">
        <v>2.61</v>
      </c>
      <c r="C29" s="2">
        <v>0.27</v>
      </c>
      <c r="D29" s="2">
        <v>0.87</v>
      </c>
      <c r="E29" s="2">
        <v>10.29</v>
      </c>
      <c r="F29" s="2"/>
      <c r="G29" s="2">
        <v>1813.79</v>
      </c>
      <c r="H29" s="2">
        <v>414.07</v>
      </c>
      <c r="I29" s="2">
        <v>2.96</v>
      </c>
      <c r="J29" s="2">
        <v>40.43</v>
      </c>
      <c r="K29" s="2">
        <v>77.819999999999993</v>
      </c>
      <c r="L29" s="2">
        <v>451.33</v>
      </c>
      <c r="M29" s="2">
        <v>814.31</v>
      </c>
      <c r="N29" s="47">
        <f t="shared" si="0"/>
        <v>3628.75</v>
      </c>
    </row>
    <row r="30" spans="1:14" s="1" customFormat="1">
      <c r="A30" s="38">
        <v>1957</v>
      </c>
      <c r="B30" s="2">
        <v>2.48</v>
      </c>
      <c r="C30" s="2">
        <v>0.27</v>
      </c>
      <c r="D30" s="2">
        <v>0.83</v>
      </c>
      <c r="E30" s="2">
        <v>9.2899999999999991</v>
      </c>
      <c r="F30" s="2"/>
      <c r="G30" s="2">
        <v>1778.62</v>
      </c>
      <c r="H30" s="2">
        <v>407.62</v>
      </c>
      <c r="I30" s="2">
        <v>2.96</v>
      </c>
      <c r="J30" s="2">
        <v>37.299999999999997</v>
      </c>
      <c r="K30" s="2">
        <v>73.37</v>
      </c>
      <c r="L30" s="2">
        <v>432.49</v>
      </c>
      <c r="M30" s="2">
        <v>810.79</v>
      </c>
      <c r="N30" s="47">
        <f t="shared" si="0"/>
        <v>3556.0199999999995</v>
      </c>
    </row>
    <row r="31" spans="1:14" s="1" customFormat="1">
      <c r="A31" s="38">
        <v>1958</v>
      </c>
      <c r="B31" s="2">
        <v>2</v>
      </c>
      <c r="C31" s="2">
        <v>0</v>
      </c>
      <c r="D31" s="2">
        <v>1</v>
      </c>
      <c r="E31" s="2">
        <v>8</v>
      </c>
      <c r="F31" s="2">
        <v>0</v>
      </c>
      <c r="G31" s="2">
        <v>1709</v>
      </c>
      <c r="H31" s="2">
        <v>397</v>
      </c>
      <c r="I31" s="2">
        <v>2</v>
      </c>
      <c r="J31" s="2">
        <v>41</v>
      </c>
      <c r="K31" s="2">
        <v>68</v>
      </c>
      <c r="L31" s="2">
        <v>453</v>
      </c>
      <c r="M31" s="2">
        <v>783</v>
      </c>
      <c r="N31" s="47">
        <f t="shared" si="0"/>
        <v>3464</v>
      </c>
    </row>
    <row r="32" spans="1:14" s="1" customFormat="1">
      <c r="A32" s="38">
        <v>1959</v>
      </c>
      <c r="B32" s="2">
        <v>1.89</v>
      </c>
      <c r="C32" s="2">
        <v>0.05</v>
      </c>
      <c r="D32" s="2">
        <v>0.39</v>
      </c>
      <c r="E32" s="2">
        <v>7.44</v>
      </c>
      <c r="F32" s="2">
        <v>0</v>
      </c>
      <c r="G32" s="2">
        <v>1679.42</v>
      </c>
      <c r="H32" s="2">
        <v>389.02</v>
      </c>
      <c r="I32" s="2">
        <v>2.64</v>
      </c>
      <c r="J32" s="2">
        <v>40.450000000000003</v>
      </c>
      <c r="K32" s="2">
        <v>76.16</v>
      </c>
      <c r="L32" s="2">
        <v>457.21</v>
      </c>
      <c r="M32" s="2">
        <v>807.06</v>
      </c>
      <c r="N32" s="47">
        <f t="shared" ref="N32:N38" si="1">SUM(B32:M32)</f>
        <v>3461.7299999999996</v>
      </c>
    </row>
    <row r="33" spans="1:14" s="1" customFormat="1">
      <c r="A33" s="38">
        <v>1960</v>
      </c>
      <c r="B33" s="2">
        <v>1.98</v>
      </c>
      <c r="C33" s="2">
        <v>0.02</v>
      </c>
      <c r="D33" s="2">
        <v>1.28</v>
      </c>
      <c r="E33" s="2">
        <v>7.53</v>
      </c>
      <c r="F33" s="2">
        <v>0.01</v>
      </c>
      <c r="G33" s="2">
        <v>1610.31</v>
      </c>
      <c r="H33" s="2">
        <v>358.8</v>
      </c>
      <c r="I33" s="2">
        <v>2.2000000000000002</v>
      </c>
      <c r="J33" s="2">
        <v>37.07</v>
      </c>
      <c r="K33" s="2">
        <v>71.180000000000007</v>
      </c>
      <c r="L33" s="2">
        <v>477.53</v>
      </c>
      <c r="M33" s="2">
        <v>805.6</v>
      </c>
      <c r="N33" s="47">
        <f t="shared" si="1"/>
        <v>3373.5099999999998</v>
      </c>
    </row>
    <row r="34" spans="1:14" s="1" customFormat="1">
      <c r="A34" s="38">
        <v>1961</v>
      </c>
      <c r="B34" s="2">
        <v>1.61</v>
      </c>
      <c r="C34" s="2">
        <v>0.02</v>
      </c>
      <c r="D34" s="2">
        <v>0.45</v>
      </c>
      <c r="E34" s="2">
        <v>7.05</v>
      </c>
      <c r="F34" s="2">
        <v>0</v>
      </c>
      <c r="G34" s="2">
        <v>1557.23</v>
      </c>
      <c r="H34" s="2">
        <v>348.73</v>
      </c>
      <c r="I34" s="2">
        <v>4.3899999999999997</v>
      </c>
      <c r="J34" s="2">
        <v>35.54</v>
      </c>
      <c r="K34" s="2">
        <v>68.55</v>
      </c>
      <c r="L34" s="2">
        <v>470.39</v>
      </c>
      <c r="M34" s="2">
        <v>811.69</v>
      </c>
      <c r="N34" s="47">
        <f t="shared" si="1"/>
        <v>3305.65</v>
      </c>
    </row>
    <row r="35" spans="1:14" s="1" customFormat="1">
      <c r="A35" s="38">
        <v>1962</v>
      </c>
      <c r="B35" s="2">
        <v>1.62</v>
      </c>
      <c r="C35" s="2">
        <v>0.04</v>
      </c>
      <c r="D35" s="2">
        <v>0.45</v>
      </c>
      <c r="E35" s="2">
        <v>5.22</v>
      </c>
      <c r="F35" s="2">
        <v>7.0000000000000007E-2</v>
      </c>
      <c r="G35" s="2">
        <v>1506.12</v>
      </c>
      <c r="H35" s="2">
        <v>324.07</v>
      </c>
      <c r="I35" s="2">
        <v>2.1800000000000002</v>
      </c>
      <c r="J35" s="2">
        <v>56.35</v>
      </c>
      <c r="K35" s="2">
        <v>76.790000000000006</v>
      </c>
      <c r="L35" s="2">
        <v>496.13</v>
      </c>
      <c r="M35" s="2">
        <v>848.43</v>
      </c>
      <c r="N35" s="47">
        <f t="shared" si="1"/>
        <v>3317.47</v>
      </c>
    </row>
    <row r="36" spans="1:14" s="1" customFormat="1">
      <c r="A36" s="38">
        <v>1963</v>
      </c>
      <c r="B36" s="2">
        <v>1.6</v>
      </c>
      <c r="C36" s="2">
        <v>0</v>
      </c>
      <c r="D36" s="2">
        <v>0.49</v>
      </c>
      <c r="E36" s="2">
        <v>5.15</v>
      </c>
      <c r="F36" s="2">
        <v>7.0000000000000007E-2</v>
      </c>
      <c r="G36" s="2">
        <v>1427.27</v>
      </c>
      <c r="H36" s="2">
        <v>303.85000000000002</v>
      </c>
      <c r="I36" s="2">
        <v>2.11</v>
      </c>
      <c r="J36" s="2">
        <v>33.090000000000003</v>
      </c>
      <c r="K36" s="2">
        <v>71.08</v>
      </c>
      <c r="L36" s="2">
        <v>490.43</v>
      </c>
      <c r="M36" s="2">
        <v>851.85</v>
      </c>
      <c r="N36" s="47">
        <f t="shared" si="1"/>
        <v>3186.9899999999993</v>
      </c>
    </row>
    <row r="37" spans="1:14" s="1" customFormat="1">
      <c r="A37" s="38">
        <v>1964</v>
      </c>
      <c r="B37" s="2">
        <v>2.0299999999999998</v>
      </c>
      <c r="C37" s="2">
        <v>0</v>
      </c>
      <c r="D37" s="2">
        <v>0.53</v>
      </c>
      <c r="E37" s="2">
        <v>4.4800000000000004</v>
      </c>
      <c r="F37" s="2">
        <v>7.0000000000000007E-2</v>
      </c>
      <c r="G37" s="2">
        <v>1287.99</v>
      </c>
      <c r="H37" s="2">
        <v>271.52999999999997</v>
      </c>
      <c r="I37" s="2">
        <v>2.56</v>
      </c>
      <c r="J37" s="2">
        <v>27.24</v>
      </c>
      <c r="K37" s="2">
        <v>68.209999999999994</v>
      </c>
      <c r="L37" s="2">
        <v>445.24</v>
      </c>
      <c r="M37" s="2">
        <v>848.04</v>
      </c>
      <c r="N37" s="47">
        <f t="shared" si="1"/>
        <v>2957.92</v>
      </c>
    </row>
    <row r="38" spans="1:14" s="1" customFormat="1">
      <c r="A38" s="38">
        <v>1965</v>
      </c>
      <c r="B38" s="2">
        <v>2.1</v>
      </c>
      <c r="C38" s="2">
        <v>0.03</v>
      </c>
      <c r="D38" s="2">
        <v>0.33</v>
      </c>
      <c r="E38" s="2">
        <v>4.67</v>
      </c>
      <c r="F38" s="2">
        <v>0</v>
      </c>
      <c r="G38" s="2">
        <v>1206.4000000000001</v>
      </c>
      <c r="H38" s="2">
        <v>227.46</v>
      </c>
      <c r="I38" s="2">
        <v>3.07</v>
      </c>
      <c r="J38" s="2">
        <v>27.78</v>
      </c>
      <c r="K38" s="2">
        <v>68.53</v>
      </c>
      <c r="L38" s="2">
        <v>405.26</v>
      </c>
      <c r="M38" s="2">
        <v>862.75</v>
      </c>
      <c r="N38" s="47">
        <f t="shared" si="1"/>
        <v>2808.38</v>
      </c>
    </row>
    <row r="39" spans="1:14" s="1" customFormat="1">
      <c r="A39" s="38">
        <v>1966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7">
        <v>2600</v>
      </c>
    </row>
    <row r="40" spans="1:14" s="1" customFormat="1">
      <c r="A40" s="38">
        <v>1967</v>
      </c>
      <c r="B40" s="2">
        <v>1.23</v>
      </c>
      <c r="C40" s="2">
        <v>0</v>
      </c>
      <c r="D40" s="2">
        <v>0.3</v>
      </c>
      <c r="E40" s="2">
        <v>4.2</v>
      </c>
      <c r="F40" s="2">
        <v>0</v>
      </c>
      <c r="G40" s="2">
        <v>1064.95</v>
      </c>
      <c r="H40" s="2">
        <v>189.78</v>
      </c>
      <c r="I40" s="2">
        <v>2.34</v>
      </c>
      <c r="J40" s="2">
        <v>17.25</v>
      </c>
      <c r="K40" s="2">
        <v>52.28</v>
      </c>
      <c r="L40" s="2">
        <v>284.37</v>
      </c>
      <c r="M40" s="2">
        <v>769.91</v>
      </c>
      <c r="N40" s="47">
        <f t="shared" ref="N40:N47" si="2">SUM(B40:M40)</f>
        <v>2386.6099999999997</v>
      </c>
    </row>
    <row r="41" spans="1:14" s="1" customFormat="1">
      <c r="A41" s="38">
        <v>1968</v>
      </c>
      <c r="B41" s="2">
        <v>0.3</v>
      </c>
      <c r="C41" s="2">
        <v>0</v>
      </c>
      <c r="D41" s="2">
        <v>0.02</v>
      </c>
      <c r="E41" s="2">
        <v>4.2</v>
      </c>
      <c r="F41" s="2">
        <v>0</v>
      </c>
      <c r="G41" s="2">
        <v>991.02</v>
      </c>
      <c r="H41" s="2">
        <v>177.68</v>
      </c>
      <c r="I41" s="2">
        <v>2.2599999999999998</v>
      </c>
      <c r="J41" s="2">
        <v>15.88</v>
      </c>
      <c r="K41" s="2">
        <v>47.42</v>
      </c>
      <c r="L41" s="2">
        <v>224.41</v>
      </c>
      <c r="M41" s="2">
        <v>703.39</v>
      </c>
      <c r="N41" s="47">
        <f t="shared" si="2"/>
        <v>2166.5800000000004</v>
      </c>
    </row>
    <row r="42" spans="1:14" s="1" customFormat="1">
      <c r="A42" s="38">
        <v>1969</v>
      </c>
      <c r="B42" s="2">
        <v>0.76</v>
      </c>
      <c r="C42" s="2">
        <v>0</v>
      </c>
      <c r="D42" s="2">
        <v>0.08</v>
      </c>
      <c r="E42" s="2">
        <v>3.25</v>
      </c>
      <c r="F42" s="2">
        <v>0</v>
      </c>
      <c r="G42" s="2">
        <v>899.01</v>
      </c>
      <c r="H42" s="2">
        <v>163.31</v>
      </c>
      <c r="I42" s="2">
        <v>0.09</v>
      </c>
      <c r="J42" s="2">
        <v>13.97</v>
      </c>
      <c r="K42" s="2">
        <v>40.44</v>
      </c>
      <c r="L42" s="2">
        <v>186.27</v>
      </c>
      <c r="M42" s="2">
        <v>694.28</v>
      </c>
      <c r="N42" s="47">
        <f t="shared" si="2"/>
        <v>2001.46</v>
      </c>
    </row>
    <row r="43" spans="1:14" s="1" customFormat="1">
      <c r="A43" s="38">
        <v>1970</v>
      </c>
      <c r="B43" s="2">
        <v>0.59</v>
      </c>
      <c r="C43" s="2">
        <v>0</v>
      </c>
      <c r="D43" s="2">
        <v>0.05</v>
      </c>
      <c r="E43" s="2">
        <v>3.98</v>
      </c>
      <c r="F43" s="2">
        <v>0</v>
      </c>
      <c r="G43" s="2">
        <v>867.83</v>
      </c>
      <c r="H43" s="2">
        <v>139.62</v>
      </c>
      <c r="I43" s="2">
        <v>0.31</v>
      </c>
      <c r="J43" s="2">
        <v>11.47</v>
      </c>
      <c r="K43" s="2">
        <v>42.69</v>
      </c>
      <c r="L43" s="2">
        <v>152.16</v>
      </c>
      <c r="M43" s="2">
        <v>686.45</v>
      </c>
      <c r="N43" s="47">
        <f t="shared" si="2"/>
        <v>1905.15</v>
      </c>
    </row>
    <row r="44" spans="1:14" s="1" customFormat="1">
      <c r="A44" s="38">
        <v>1971</v>
      </c>
      <c r="B44" s="2">
        <v>0.03</v>
      </c>
      <c r="C44" s="2">
        <v>0</v>
      </c>
      <c r="D44" s="2">
        <v>0.08</v>
      </c>
      <c r="E44" s="2">
        <v>2.82</v>
      </c>
      <c r="F44" s="2">
        <v>0</v>
      </c>
      <c r="G44" s="2">
        <v>732.89</v>
      </c>
      <c r="H44" s="2">
        <v>124.58</v>
      </c>
      <c r="I44" s="2">
        <v>0.7</v>
      </c>
      <c r="J44" s="2">
        <v>9.8000000000000007</v>
      </c>
      <c r="K44" s="2">
        <v>37.159999999999997</v>
      </c>
      <c r="L44" s="2">
        <v>124.18</v>
      </c>
      <c r="M44" s="2">
        <v>697.51</v>
      </c>
      <c r="N44" s="47">
        <f t="shared" si="2"/>
        <v>1729.75</v>
      </c>
    </row>
    <row r="45" spans="1:14" s="1" customFormat="1">
      <c r="A45" s="38">
        <v>1972</v>
      </c>
      <c r="B45" s="2">
        <v>0.03</v>
      </c>
      <c r="C45" s="2">
        <v>0</v>
      </c>
      <c r="D45" s="2">
        <v>7.0000000000000007E-2</v>
      </c>
      <c r="E45" s="2">
        <v>1.4</v>
      </c>
      <c r="F45" s="2">
        <v>0</v>
      </c>
      <c r="G45" s="2">
        <v>683.18</v>
      </c>
      <c r="H45" s="2">
        <v>121.36</v>
      </c>
      <c r="I45" s="2">
        <v>0.12</v>
      </c>
      <c r="J45" s="2">
        <v>9.1300000000000008</v>
      </c>
      <c r="K45" s="2">
        <v>33.49</v>
      </c>
      <c r="L45" s="2">
        <v>104.13</v>
      </c>
      <c r="M45" s="2">
        <v>624.51</v>
      </c>
      <c r="N45" s="47">
        <f t="shared" si="2"/>
        <v>1577.42</v>
      </c>
    </row>
    <row r="46" spans="1:14" s="1" customFormat="1">
      <c r="A46" s="38">
        <v>1973</v>
      </c>
      <c r="B46" s="2">
        <v>0.02</v>
      </c>
      <c r="C46" s="2">
        <v>0</v>
      </c>
      <c r="D46" s="2">
        <v>0</v>
      </c>
      <c r="E46" s="2">
        <v>1.42</v>
      </c>
      <c r="F46" s="2">
        <v>0</v>
      </c>
      <c r="G46" s="2">
        <v>611.39</v>
      </c>
      <c r="H46" s="2">
        <v>101.98</v>
      </c>
      <c r="I46" s="2">
        <v>0.27</v>
      </c>
      <c r="J46" s="2">
        <v>7.13</v>
      </c>
      <c r="K46" s="2">
        <v>29.97</v>
      </c>
      <c r="L46" s="2">
        <v>88.87</v>
      </c>
      <c r="M46" s="2">
        <v>578.41999999999996</v>
      </c>
      <c r="N46" s="47">
        <f t="shared" si="2"/>
        <v>1419.47</v>
      </c>
    </row>
    <row r="47" spans="1:14" s="1" customFormat="1">
      <c r="A47" s="38">
        <v>1974</v>
      </c>
      <c r="B47" s="2">
        <v>0.02</v>
      </c>
      <c r="C47" s="2">
        <v>0</v>
      </c>
      <c r="D47" s="2">
        <v>0</v>
      </c>
      <c r="E47" s="2">
        <v>1.42</v>
      </c>
      <c r="F47" s="2">
        <v>0</v>
      </c>
      <c r="G47" s="2">
        <v>577.71</v>
      </c>
      <c r="H47" s="2">
        <v>95.37</v>
      </c>
      <c r="I47" s="2">
        <v>0.15</v>
      </c>
      <c r="J47" s="2">
        <v>6.88</v>
      </c>
      <c r="K47" s="2">
        <v>27.53</v>
      </c>
      <c r="L47" s="2">
        <v>71.52</v>
      </c>
      <c r="M47" s="2">
        <v>541.99</v>
      </c>
      <c r="N47" s="47">
        <f t="shared" si="2"/>
        <v>1322.5900000000001</v>
      </c>
    </row>
    <row r="48" spans="1:14" s="1" customFormat="1">
      <c r="A48" s="38">
        <v>1975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47"/>
    </row>
    <row r="49" spans="1:14" s="1" customFormat="1">
      <c r="A49" s="38">
        <v>1976</v>
      </c>
      <c r="B49" s="2">
        <v>0.5</v>
      </c>
      <c r="C49" s="2">
        <v>0</v>
      </c>
      <c r="D49" s="2">
        <v>0</v>
      </c>
      <c r="E49" s="2">
        <v>1.2</v>
      </c>
      <c r="F49" s="2">
        <v>0.3</v>
      </c>
      <c r="G49" s="2">
        <v>490.09</v>
      </c>
      <c r="H49" s="2">
        <v>79.09</v>
      </c>
      <c r="I49" s="2">
        <v>0.85</v>
      </c>
      <c r="J49" s="2">
        <v>5.83</v>
      </c>
      <c r="K49" s="2">
        <v>15.97</v>
      </c>
      <c r="L49" s="2">
        <v>47.37</v>
      </c>
      <c r="M49" s="2">
        <v>443.52</v>
      </c>
      <c r="N49" s="47">
        <f t="shared" ref="N49:N56" si="3">SUM(B49:M49)</f>
        <v>1084.72</v>
      </c>
    </row>
    <row r="50" spans="1:14" s="1" customFormat="1">
      <c r="A50" s="38">
        <v>1977</v>
      </c>
      <c r="B50" s="2">
        <v>0</v>
      </c>
      <c r="C50" s="2">
        <v>0</v>
      </c>
      <c r="D50" s="2">
        <v>0</v>
      </c>
      <c r="E50" s="2">
        <v>1.2</v>
      </c>
      <c r="F50" s="2">
        <v>0</v>
      </c>
      <c r="G50" s="2">
        <v>451.77</v>
      </c>
      <c r="H50" s="2">
        <v>75.930000000000007</v>
      </c>
      <c r="I50" s="2">
        <v>0.57999999999999996</v>
      </c>
      <c r="J50" s="2">
        <v>7.88</v>
      </c>
      <c r="K50" s="2">
        <v>14.9</v>
      </c>
      <c r="L50" s="2">
        <v>35.53</v>
      </c>
      <c r="M50" s="2">
        <v>448.85</v>
      </c>
      <c r="N50" s="47">
        <f t="shared" si="3"/>
        <v>1036.6399999999999</v>
      </c>
    </row>
    <row r="51" spans="1:14" s="1" customFormat="1">
      <c r="A51" s="38">
        <v>1978</v>
      </c>
      <c r="B51" s="2">
        <v>0</v>
      </c>
      <c r="C51" s="2">
        <v>0</v>
      </c>
      <c r="D51" s="2">
        <v>0</v>
      </c>
      <c r="E51" s="2">
        <v>0.6</v>
      </c>
      <c r="F51" s="2">
        <v>0</v>
      </c>
      <c r="G51" s="2">
        <v>416.26</v>
      </c>
      <c r="H51" s="2">
        <v>68.36</v>
      </c>
      <c r="I51" s="2">
        <v>1.03</v>
      </c>
      <c r="J51" s="2">
        <v>6.44</v>
      </c>
      <c r="K51" s="2">
        <v>16.12</v>
      </c>
      <c r="L51" s="2">
        <v>24.11</v>
      </c>
      <c r="M51" s="2">
        <v>461.12</v>
      </c>
      <c r="N51" s="47">
        <f t="shared" si="3"/>
        <v>994.04</v>
      </c>
    </row>
    <row r="52" spans="1:14" s="1" customFormat="1">
      <c r="A52" s="38">
        <v>1979</v>
      </c>
      <c r="B52" s="2">
        <v>0</v>
      </c>
      <c r="C52" s="2">
        <v>0.01</v>
      </c>
      <c r="D52" s="2">
        <v>0</v>
      </c>
      <c r="E52" s="2">
        <v>0.5</v>
      </c>
      <c r="F52" s="2">
        <v>0</v>
      </c>
      <c r="G52" s="2">
        <v>410.25</v>
      </c>
      <c r="H52" s="2">
        <v>56.34</v>
      </c>
      <c r="I52" s="2">
        <v>1.29</v>
      </c>
      <c r="J52" s="2">
        <v>6.55</v>
      </c>
      <c r="K52" s="2">
        <v>16.5</v>
      </c>
      <c r="L52" s="2">
        <v>23.93</v>
      </c>
      <c r="M52" s="2">
        <v>449.72</v>
      </c>
      <c r="N52" s="47">
        <f t="shared" si="3"/>
        <v>965.09</v>
      </c>
    </row>
    <row r="53" spans="1:14" s="1" customFormat="1">
      <c r="A53" s="38">
        <v>1980</v>
      </c>
      <c r="B53" s="2">
        <v>0</v>
      </c>
      <c r="C53" s="2">
        <v>0.06</v>
      </c>
      <c r="D53" s="2">
        <v>0</v>
      </c>
      <c r="E53" s="2">
        <v>0.5</v>
      </c>
      <c r="F53" s="2">
        <v>0</v>
      </c>
      <c r="G53" s="2">
        <v>410.72</v>
      </c>
      <c r="H53" s="2">
        <v>55.6</v>
      </c>
      <c r="I53" s="2">
        <v>0.89</v>
      </c>
      <c r="J53" s="2">
        <v>6.55</v>
      </c>
      <c r="K53" s="2">
        <v>19.09</v>
      </c>
      <c r="L53" s="2">
        <v>18.329999999999998</v>
      </c>
      <c r="M53" s="2">
        <v>441.3</v>
      </c>
      <c r="N53" s="47">
        <f t="shared" si="3"/>
        <v>953.04</v>
      </c>
    </row>
    <row r="54" spans="1:14" s="1" customFormat="1">
      <c r="A54" s="38">
        <v>1981</v>
      </c>
      <c r="B54" s="2">
        <v>0.1</v>
      </c>
      <c r="C54" s="2">
        <v>0.06</v>
      </c>
      <c r="D54" s="2">
        <v>0</v>
      </c>
      <c r="E54" s="2">
        <v>0.5</v>
      </c>
      <c r="F54" s="2">
        <v>1</v>
      </c>
      <c r="G54" s="2">
        <v>406.75</v>
      </c>
      <c r="H54" s="2">
        <v>51.75</v>
      </c>
      <c r="I54" s="2">
        <v>0.39</v>
      </c>
      <c r="J54" s="2">
        <v>6.75</v>
      </c>
      <c r="K54" s="2">
        <v>27.4</v>
      </c>
      <c r="L54" s="2">
        <v>17.14</v>
      </c>
      <c r="M54" s="2">
        <v>427.44</v>
      </c>
      <c r="N54" s="47">
        <f t="shared" si="3"/>
        <v>939.28</v>
      </c>
    </row>
    <row r="55" spans="1:14" s="1" customFormat="1">
      <c r="A55" s="38">
        <v>1982</v>
      </c>
      <c r="B55" s="2">
        <v>0</v>
      </c>
      <c r="C55" s="2">
        <v>0.05</v>
      </c>
      <c r="D55" s="2">
        <v>0</v>
      </c>
      <c r="E55" s="2">
        <v>0.55000000000000004</v>
      </c>
      <c r="F55" s="2">
        <v>1</v>
      </c>
      <c r="G55" s="2">
        <v>390.84</v>
      </c>
      <c r="H55" s="2">
        <v>51.55</v>
      </c>
      <c r="I55" s="2">
        <v>0.17</v>
      </c>
      <c r="J55" s="2">
        <v>7.52</v>
      </c>
      <c r="K55" s="2">
        <v>27.69</v>
      </c>
      <c r="L55" s="2">
        <v>16.170000000000002</v>
      </c>
      <c r="M55" s="2">
        <v>408.32</v>
      </c>
      <c r="N55" s="47">
        <f t="shared" si="3"/>
        <v>903.86</v>
      </c>
    </row>
    <row r="56" spans="1:14" s="1" customFormat="1">
      <c r="A56" s="38">
        <v>1983</v>
      </c>
      <c r="B56" s="2">
        <v>0</v>
      </c>
      <c r="C56" s="2">
        <v>0.05</v>
      </c>
      <c r="D56" s="2">
        <v>0.11</v>
      </c>
      <c r="E56" s="2">
        <v>0.55000000000000004</v>
      </c>
      <c r="F56" s="2">
        <v>0</v>
      </c>
      <c r="G56" s="2">
        <v>389.23</v>
      </c>
      <c r="H56" s="2">
        <v>53.4</v>
      </c>
      <c r="I56" s="2">
        <v>0.98</v>
      </c>
      <c r="J56" s="2">
        <v>6.03</v>
      </c>
      <c r="K56" s="2">
        <v>28.11</v>
      </c>
      <c r="L56" s="2">
        <v>14.54</v>
      </c>
      <c r="M56" s="2">
        <v>389.4</v>
      </c>
      <c r="N56" s="47">
        <f t="shared" si="3"/>
        <v>882.4</v>
      </c>
    </row>
    <row r="57" spans="1:14" s="1" customFormat="1">
      <c r="A57" s="38">
        <v>1984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7"/>
    </row>
    <row r="58" spans="1:14" s="1" customFormat="1">
      <c r="A58" s="38">
        <v>1985</v>
      </c>
      <c r="B58" s="2">
        <v>0.06</v>
      </c>
      <c r="C58" s="2">
        <v>0.05</v>
      </c>
      <c r="D58" s="2">
        <v>0.44</v>
      </c>
      <c r="E58" s="2">
        <v>0.02</v>
      </c>
      <c r="F58" s="2">
        <v>0</v>
      </c>
      <c r="G58" s="2">
        <v>333.15</v>
      </c>
      <c r="H58" s="2">
        <v>44.49</v>
      </c>
      <c r="I58" s="2">
        <v>0.47</v>
      </c>
      <c r="J58" s="2">
        <v>5.21</v>
      </c>
      <c r="K58" s="2">
        <v>29.5</v>
      </c>
      <c r="L58" s="2">
        <v>11.16</v>
      </c>
      <c r="M58" s="2">
        <v>302.20999999999998</v>
      </c>
      <c r="N58" s="47">
        <f>SUM(B58:M58)</f>
        <v>726.76</v>
      </c>
    </row>
    <row r="59" spans="1:14" s="1" customFormat="1">
      <c r="A59" s="38">
        <v>1986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47"/>
    </row>
    <row r="60" spans="1:14" s="1" customFormat="1">
      <c r="A60" s="38">
        <v>1987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47"/>
    </row>
    <row r="61" spans="1:14" s="1" customFormat="1">
      <c r="A61" s="38">
        <v>1988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47"/>
    </row>
    <row r="62" spans="1:14" s="1" customFormat="1">
      <c r="A62" s="38">
        <v>1989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47"/>
    </row>
    <row r="63" spans="1:14" s="1" customFormat="1">
      <c r="A63" s="38">
        <v>1990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47"/>
    </row>
    <row r="64" spans="1:14" s="1" customFormat="1">
      <c r="A64" s="38">
        <v>1991</v>
      </c>
      <c r="N64" s="48"/>
    </row>
    <row r="65" spans="1:14" s="1" customFormat="1">
      <c r="A65" s="38">
        <v>1992</v>
      </c>
      <c r="N65" s="54">
        <f>'Zoete kersen'!N65+'Zure kersen'!N65</f>
        <v>533</v>
      </c>
    </row>
    <row r="66" spans="1:14" s="1" customFormat="1">
      <c r="A66" s="38">
        <v>1993</v>
      </c>
      <c r="N66" s="54">
        <f>'Zoete kersen'!N66+'Zure kersen'!N66</f>
        <v>520</v>
      </c>
    </row>
    <row r="67" spans="1:14" s="1" customFormat="1">
      <c r="A67" s="38">
        <v>1994</v>
      </c>
      <c r="N67" s="54">
        <f>'Zoete kersen'!N67+'Zure kersen'!N67</f>
        <v>493</v>
      </c>
    </row>
    <row r="68" spans="1:14" s="1" customFormat="1">
      <c r="A68" s="38">
        <v>1995</v>
      </c>
      <c r="N68" s="54">
        <f>'Zoete kersen'!N68+'Zure kersen'!N68</f>
        <v>525</v>
      </c>
    </row>
    <row r="69" spans="1:14" s="1" customFormat="1">
      <c r="A69" s="38">
        <v>1996</v>
      </c>
      <c r="N69" s="54">
        <f>'Zoete kersen'!N69+'Zure kersen'!N69</f>
        <v>471</v>
      </c>
    </row>
    <row r="70" spans="1:14" s="1" customFormat="1">
      <c r="A70" s="38">
        <v>1997</v>
      </c>
      <c r="N70" s="54">
        <f>'Zoete kersen'!N70+'Zure kersen'!N70</f>
        <v>457</v>
      </c>
    </row>
    <row r="71" spans="1:14" s="1" customFormat="1">
      <c r="A71" s="38">
        <v>1998</v>
      </c>
      <c r="N71" s="54">
        <f>'Zoete kersen'!N71+'Zure kersen'!N71</f>
        <v>468</v>
      </c>
    </row>
    <row r="72" spans="1:14" s="1" customFormat="1">
      <c r="A72" s="38">
        <v>1999</v>
      </c>
      <c r="N72" s="54">
        <f>'Zoete kersen'!N72+'Zure kersen'!N72</f>
        <v>441</v>
      </c>
    </row>
    <row r="73" spans="1:14" s="1" customFormat="1">
      <c r="A73" s="38">
        <v>2000</v>
      </c>
      <c r="N73" s="54">
        <f>'Zoete kersen'!N73+'Zure kersen'!N73</f>
        <v>442</v>
      </c>
    </row>
    <row r="74" spans="1:14" s="1" customFormat="1">
      <c r="A74" s="38">
        <v>2001</v>
      </c>
      <c r="N74" s="54">
        <f>'Zoete kersen'!N74+'Zure kersen'!N74</f>
        <v>504</v>
      </c>
    </row>
    <row r="75" spans="1:14" s="1" customFormat="1">
      <c r="A75" s="38">
        <v>2002</v>
      </c>
      <c r="N75" s="54">
        <f>'Zoete kersen'!N75+'Zure kersen'!N75</f>
        <v>532</v>
      </c>
    </row>
    <row r="76" spans="1:14" s="1" customFormat="1">
      <c r="A76" s="38">
        <v>2003</v>
      </c>
      <c r="N76" s="54">
        <f>'Zoete kersen'!N76+'Zure kersen'!N76</f>
        <v>569</v>
      </c>
    </row>
    <row r="77" spans="1:14" s="1" customFormat="1">
      <c r="A77" s="38">
        <v>2004</v>
      </c>
      <c r="N77" s="54">
        <f>'Zoete kersen'!N77+'Zure kersen'!N77</f>
        <v>555</v>
      </c>
    </row>
    <row r="78" spans="1:14" s="1" customFormat="1">
      <c r="A78" s="38">
        <v>2005</v>
      </c>
      <c r="N78" s="54">
        <f>'Zoete kersen'!N78+'Zure kersen'!N78</f>
        <v>610</v>
      </c>
    </row>
    <row r="79" spans="1:14" s="1" customFormat="1">
      <c r="A79" s="38">
        <v>2006</v>
      </c>
      <c r="B79" s="53">
        <f>'Zoete kersen'!B79+'Zure kersen'!B79</f>
        <v>0.18</v>
      </c>
      <c r="C79" s="53">
        <f>'Zoete kersen'!C79+'Zure kersen'!C79</f>
        <v>0.57999999999999996</v>
      </c>
      <c r="D79" s="53">
        <f>'Zoete kersen'!D79+'Zure kersen'!D79</f>
        <v>0</v>
      </c>
      <c r="E79" s="53">
        <f>'Zoete kersen'!E79+'Zure kersen'!E79</f>
        <v>0.1</v>
      </c>
      <c r="F79" s="53">
        <f>'Zoete kersen'!F79+'Zure kersen'!F79</f>
        <v>0</v>
      </c>
      <c r="G79" s="53">
        <f>'Zoete kersen'!G79+'Zure kersen'!G79</f>
        <v>6.01</v>
      </c>
      <c r="H79" s="53">
        <f>'Zoete kersen'!H79+'Zure kersen'!H79</f>
        <v>0.2</v>
      </c>
      <c r="I79" s="53">
        <f>'Zoete kersen'!I79+'Zure kersen'!I79</f>
        <v>0</v>
      </c>
      <c r="J79" s="53">
        <f>'Zoete kersen'!J79+'Zure kersen'!J79</f>
        <v>0</v>
      </c>
      <c r="K79" s="53">
        <f>'Zoete kersen'!K79+'Zure kersen'!K79</f>
        <v>36.159999999999997</v>
      </c>
      <c r="L79" s="53">
        <f>'Zoete kersen'!L79+'Zure kersen'!L79</f>
        <v>26.26</v>
      </c>
      <c r="M79" s="53">
        <f>'Zoete kersen'!M79+'Zure kersen'!M79</f>
        <v>246.97</v>
      </c>
      <c r="N79" s="54">
        <f>'Zoete kersen'!N79+'Zure kersen'!N79</f>
        <v>606.46</v>
      </c>
    </row>
    <row r="80" spans="1:14" s="1" customFormat="1">
      <c r="A80" s="38">
        <v>2007</v>
      </c>
      <c r="B80" s="53">
        <f>'Zoete kersen'!B80+'Zure kersen'!B80</f>
        <v>0</v>
      </c>
      <c r="C80" s="53">
        <f>'Zoete kersen'!C80+'Zure kersen'!C80</f>
        <v>0</v>
      </c>
      <c r="D80" s="53">
        <f>'Zoete kersen'!D80+'Zure kersen'!D80</f>
        <v>1.1000000000000001</v>
      </c>
      <c r="E80" s="53">
        <f>'Zoete kersen'!E80+'Zure kersen'!E80</f>
        <v>0</v>
      </c>
      <c r="F80" s="53">
        <f>'Zoete kersen'!F80+'Zure kersen'!F80</f>
        <v>8</v>
      </c>
      <c r="G80" s="53">
        <f>'Zoete kersen'!G80+'Zure kersen'!G80</f>
        <v>35.33</v>
      </c>
      <c r="H80" s="53">
        <f>'Zoete kersen'!H80+'Zure kersen'!H80</f>
        <v>0</v>
      </c>
      <c r="I80" s="53">
        <f>'Zoete kersen'!I80+'Zure kersen'!I80</f>
        <v>0</v>
      </c>
      <c r="J80" s="53">
        <f>'Zoete kersen'!J80+'Zure kersen'!J80</f>
        <v>0.4</v>
      </c>
      <c r="K80" s="53">
        <f>'Zoete kersen'!K80+'Zure kersen'!K80</f>
        <v>40.35</v>
      </c>
      <c r="L80" s="53">
        <f>'Zoete kersen'!L80+'Zure kersen'!L80</f>
        <v>16.13</v>
      </c>
      <c r="M80" s="53">
        <f>'Zoete kersen'!M80+'Zure kersen'!M80</f>
        <v>259.83999999999997</v>
      </c>
      <c r="N80" s="54">
        <f>'Zoete kersen'!N80+'Zure kersen'!N80</f>
        <v>667</v>
      </c>
    </row>
    <row r="81" spans="1:14" s="1" customFormat="1">
      <c r="A81" s="38">
        <v>2008</v>
      </c>
      <c r="B81" s="53">
        <f>'Zoete kersen'!B81+'Zure kersen'!B81</f>
        <v>0</v>
      </c>
      <c r="C81" s="53">
        <f>'Zoete kersen'!C81+'Zure kersen'!C81</f>
        <v>0</v>
      </c>
      <c r="D81" s="53">
        <f>'Zoete kersen'!D81+'Zure kersen'!D81</f>
        <v>0</v>
      </c>
      <c r="E81" s="53">
        <f>'Zoete kersen'!E81+'Zure kersen'!E81</f>
        <v>17</v>
      </c>
      <c r="F81" s="53">
        <f>'Zoete kersen'!F81+'Zure kersen'!F81</f>
        <v>0</v>
      </c>
      <c r="G81" s="53">
        <f>'Zoete kersen'!G81+'Zure kersen'!G81</f>
        <v>21.53</v>
      </c>
      <c r="H81" s="53">
        <f>'Zoete kersen'!H81+'Zure kersen'!H81</f>
        <v>17.05</v>
      </c>
      <c r="I81" s="53">
        <f>'Zoete kersen'!I81+'Zure kersen'!I81</f>
        <v>0</v>
      </c>
      <c r="J81" s="53">
        <f>'Zoete kersen'!J81+'Zure kersen'!J81</f>
        <v>0</v>
      </c>
      <c r="K81" s="53">
        <f>'Zoete kersen'!K81+'Zure kersen'!K81</f>
        <v>28.59</v>
      </c>
      <c r="L81" s="53">
        <f>'Zoete kersen'!L81+'Zure kersen'!L81</f>
        <v>23.15</v>
      </c>
      <c r="M81" s="53">
        <f>'Zoete kersen'!M81+'Zure kersen'!M81</f>
        <v>283.45999999999998</v>
      </c>
      <c r="N81" s="54">
        <f>'Zoete kersen'!N81+'Zure kersen'!N81</f>
        <v>702</v>
      </c>
    </row>
    <row r="82" spans="1:14" s="1" customFormat="1">
      <c r="A82" s="38">
        <v>2009</v>
      </c>
      <c r="B82" s="53">
        <f>'Zoete kersen'!B82+'Zure kersen'!B82</f>
        <v>0</v>
      </c>
      <c r="C82" s="53">
        <f>'Zoete kersen'!C82+'Zure kersen'!C82</f>
        <v>0</v>
      </c>
      <c r="D82" s="53">
        <f>'Zoete kersen'!D82+'Zure kersen'!D82</f>
        <v>0</v>
      </c>
      <c r="E82" s="53">
        <f>'Zoete kersen'!E82+'Zure kersen'!E82</f>
        <v>0</v>
      </c>
      <c r="F82" s="53">
        <f>'Zoete kersen'!F82+'Zure kersen'!F82</f>
        <v>0</v>
      </c>
      <c r="G82" s="53">
        <f>'Zoete kersen'!G82+'Zure kersen'!G82</f>
        <v>7.67</v>
      </c>
      <c r="H82" s="53">
        <f>'Zoete kersen'!H82+'Zure kersen'!H82</f>
        <v>15.5</v>
      </c>
      <c r="I82" s="53">
        <f>'Zoete kersen'!I82+'Zure kersen'!I82</f>
        <v>0</v>
      </c>
      <c r="J82" s="53">
        <f>'Zoete kersen'!J82+'Zure kersen'!J82</f>
        <v>0</v>
      </c>
      <c r="K82" s="53">
        <f>'Zoete kersen'!K82+'Zure kersen'!K82</f>
        <v>27.29</v>
      </c>
      <c r="L82" s="53">
        <f>'Zoete kersen'!L82+'Zure kersen'!L82</f>
        <v>26.33</v>
      </c>
      <c r="M82" s="53">
        <f>'Zoete kersen'!M82+'Zure kersen'!M82</f>
        <v>299.19</v>
      </c>
      <c r="N82" s="54">
        <f>'Zoete kersen'!N82+'Zure kersen'!N82</f>
        <v>707</v>
      </c>
    </row>
    <row r="83" spans="1:14" s="1" customFormat="1">
      <c r="A83" s="38">
        <v>2010</v>
      </c>
      <c r="B83" s="53"/>
      <c r="C83" s="53">
        <f>'Zoete kersen'!C83+'Zure kersen'!C83</f>
        <v>0.39</v>
      </c>
      <c r="D83" s="53"/>
      <c r="E83" s="53"/>
      <c r="F83" s="53"/>
      <c r="G83" s="53">
        <f>'Zoete kersen'!G83+'Zure kersen'!G83</f>
        <v>3.15</v>
      </c>
      <c r="H83" s="53"/>
      <c r="I83" s="53"/>
      <c r="J83" s="53"/>
      <c r="K83" s="53">
        <f>'Zoete kersen'!K83+'Zure kersen'!K83</f>
        <v>27.05</v>
      </c>
      <c r="L83" s="53">
        <f>'Zoete kersen'!L83+'Zure kersen'!L83</f>
        <v>23.15</v>
      </c>
      <c r="M83" s="53">
        <f>'Zoete kersen'!M83+'Zure kersen'!M83</f>
        <v>299.61</v>
      </c>
      <c r="N83" s="54">
        <f>'Zoete kersen'!N83+'Zure kersen'!N83</f>
        <v>710.38</v>
      </c>
    </row>
    <row r="84" spans="1:14" s="1" customFormat="1">
      <c r="A84" s="38">
        <v>2011</v>
      </c>
      <c r="B84" s="53"/>
      <c r="C84" s="53">
        <f>'Zoete kersen'!C84+'Zure kersen'!C84</f>
        <v>1.87</v>
      </c>
      <c r="D84" s="53"/>
      <c r="E84" s="53"/>
      <c r="F84" s="53"/>
      <c r="G84" s="53">
        <f>'Zoete kersen'!G84+'Zure kersen'!G84</f>
        <v>3</v>
      </c>
      <c r="H84" s="53"/>
      <c r="I84" s="53"/>
      <c r="J84" s="53"/>
      <c r="K84" s="53">
        <f>'Zoete kersen'!K84+'Zure kersen'!K84</f>
        <v>26.4</v>
      </c>
      <c r="L84" s="53"/>
      <c r="M84" s="53">
        <f>'Zoete kersen'!M84+'Zure kersen'!M84</f>
        <v>294.44</v>
      </c>
      <c r="N84" s="54">
        <f>'Zoete kersen'!N84+'Zure kersen'!N84</f>
        <v>707.71</v>
      </c>
    </row>
    <row r="85" spans="1:14" s="1" customFormat="1">
      <c r="A85" s="38">
        <v>2012</v>
      </c>
      <c r="B85" s="53"/>
      <c r="C85" s="53">
        <f>'Zoete kersen'!C85+'Zure kersen'!C85</f>
        <v>0.41</v>
      </c>
      <c r="D85" s="53"/>
      <c r="E85" s="53"/>
      <c r="F85" s="53"/>
      <c r="G85" s="53">
        <f>'Zoete kersen'!G85+'Zure kersen'!G85</f>
        <v>4.3899999999999997</v>
      </c>
      <c r="H85" s="53"/>
      <c r="I85" s="53"/>
      <c r="J85" s="53"/>
      <c r="K85" s="53">
        <f>'Zoete kersen'!K85+'Zure kersen'!K85</f>
        <v>26.35</v>
      </c>
      <c r="L85" s="53"/>
      <c r="M85" s="53">
        <f>'Zoete kersen'!M85+'Zure kersen'!M85</f>
        <v>302.11</v>
      </c>
      <c r="N85" s="54">
        <f>'Zoete kersen'!N85+'Zure kersen'!N85</f>
        <v>726.26</v>
      </c>
    </row>
    <row r="86" spans="1:14" s="1" customFormat="1">
      <c r="A86" s="38">
        <v>2013</v>
      </c>
      <c r="B86" s="53"/>
      <c r="C86" s="53">
        <f>'Zoete kersen'!C86+'Zure kersen'!C86</f>
        <v>1.81</v>
      </c>
      <c r="D86" s="53"/>
      <c r="E86" s="53"/>
      <c r="F86" s="53"/>
      <c r="G86" s="53">
        <f>'Zoete kersen'!G86+'Zure kersen'!G86</f>
        <v>8.91</v>
      </c>
      <c r="H86" s="53"/>
      <c r="I86" s="53"/>
      <c r="J86" s="53"/>
      <c r="K86" s="53">
        <f>'Zoete kersen'!K86+'Zure kersen'!K86</f>
        <v>34.340000000000003</v>
      </c>
      <c r="L86" s="53"/>
      <c r="M86" s="53">
        <f>'Zoete kersen'!M86+'Zure kersen'!M86</f>
        <v>292.98</v>
      </c>
      <c r="N86" s="54">
        <f>'Zoete kersen'!N86+'Zure kersen'!N86</f>
        <v>734.04</v>
      </c>
    </row>
    <row r="87" spans="1:14" s="1" customFormat="1">
      <c r="A87" s="38">
        <v>2014</v>
      </c>
      <c r="B87" s="53"/>
      <c r="C87" s="53">
        <f>'Zoete kersen'!C87+'Zure kersen'!C87</f>
        <v>0.41</v>
      </c>
      <c r="D87" s="53"/>
      <c r="E87" s="53"/>
      <c r="F87" s="53"/>
      <c r="G87" s="53">
        <f>'Zoete kersen'!G87+'Zure kersen'!G87</f>
        <v>4.16</v>
      </c>
      <c r="H87" s="53"/>
      <c r="I87" s="53"/>
      <c r="J87" s="53"/>
      <c r="K87" s="53">
        <f>'Zoete kersen'!K87+'Zure kersen'!K87</f>
        <v>33.61</v>
      </c>
      <c r="L87" s="53"/>
      <c r="M87" s="53">
        <f>'Zoete kersen'!M87+'Zure kersen'!M87</f>
        <v>298.58</v>
      </c>
      <c r="N87" s="54">
        <f>'Zoete kersen'!N87+'Zure kersen'!N87</f>
        <v>774.76</v>
      </c>
    </row>
    <row r="88" spans="1:14" s="1" customFormat="1">
      <c r="A88" s="38">
        <v>2015</v>
      </c>
      <c r="B88" s="53"/>
      <c r="C88" s="53">
        <f>'Zoete kersen'!C88+'Zure kersen'!C88</f>
        <v>0</v>
      </c>
      <c r="D88" s="53"/>
      <c r="E88" s="53"/>
      <c r="F88" s="53"/>
      <c r="G88" s="53">
        <f>'Zoete kersen'!G88+'Zure kersen'!G88</f>
        <v>0.35</v>
      </c>
      <c r="H88" s="53"/>
      <c r="I88" s="53"/>
      <c r="J88" s="53"/>
      <c r="K88" s="53">
        <f>'Zoete kersen'!K88+'Zure kersen'!K88</f>
        <v>20.21</v>
      </c>
      <c r="L88" s="53"/>
      <c r="M88" s="53">
        <f>'Zoete kersen'!M88+'Zure kersen'!M88</f>
        <v>305.75</v>
      </c>
      <c r="N88" s="54">
        <f>'Zoete kersen'!N88+'Zure kersen'!N88</f>
        <v>835.19</v>
      </c>
    </row>
    <row r="89" spans="1:14" s="1" customFormat="1">
      <c r="A89" s="38">
        <v>2016</v>
      </c>
      <c r="B89" s="53"/>
      <c r="C89" s="53">
        <f>'Zoete kersen'!C89+'Zure kersen'!C89</f>
        <v>0</v>
      </c>
      <c r="D89" s="53"/>
      <c r="E89" s="53"/>
      <c r="F89" s="53"/>
      <c r="G89" s="53">
        <f>'Zoete kersen'!G89+'Zure kersen'!G89</f>
        <v>0</v>
      </c>
      <c r="H89" s="53"/>
      <c r="I89" s="53"/>
      <c r="J89" s="53"/>
      <c r="K89" s="53">
        <f>'Zoete kersen'!K89+'Zure kersen'!K89</f>
        <v>20.75</v>
      </c>
      <c r="L89" s="53"/>
      <c r="M89" s="53">
        <f>'Zoete kersen'!M89+'Zure kersen'!M89</f>
        <v>268.83999999999997</v>
      </c>
      <c r="N89" s="54">
        <f>'Zoete kersen'!N89+'Zure kersen'!N89</f>
        <v>818.71</v>
      </c>
    </row>
    <row r="90" spans="1:14" s="1" customFormat="1">
      <c r="A90" s="38">
        <v>2017</v>
      </c>
      <c r="B90" s="53">
        <f>'Zoete kersen'!B90+'Zure kersen'!B90</f>
        <v>4.6900000000000004</v>
      </c>
      <c r="C90" s="53">
        <f>'Zoete kersen'!C90+'Zure kersen'!C90</f>
        <v>1.33</v>
      </c>
      <c r="D90" s="53">
        <f>'Zoete kersen'!D90+'Zure kersen'!D90</f>
        <v>0.18</v>
      </c>
      <c r="E90" s="53">
        <f>'Zoete kersen'!E90+'Zure kersen'!E90</f>
        <v>2.4700000000000002</v>
      </c>
      <c r="F90" s="53">
        <f>'Zoete kersen'!F90+'Zure kersen'!F90</f>
        <v>13.41</v>
      </c>
      <c r="G90" s="53">
        <f>'Zoete kersen'!G90+'Zure kersen'!G90</f>
        <v>260.2</v>
      </c>
      <c r="H90" s="53">
        <f>'Zoete kersen'!H90+'Zure kersen'!H90</f>
        <v>67.08</v>
      </c>
      <c r="I90" s="53">
        <f>'Zoete kersen'!I90+'Zure kersen'!I90</f>
        <v>11.94</v>
      </c>
      <c r="J90" s="53">
        <f>'Zoete kersen'!J90+'Zure kersen'!J90</f>
        <v>17.510000000000002</v>
      </c>
      <c r="K90" s="53">
        <f>'Zoete kersen'!K90+'Zure kersen'!K90</f>
        <v>48.71</v>
      </c>
      <c r="L90" s="53">
        <f>'Zoete kersen'!L90+'Zure kersen'!L90</f>
        <v>57.61</v>
      </c>
      <c r="M90" s="53">
        <f>'Zoete kersen'!M90+'Zure kersen'!M90</f>
        <v>329.1</v>
      </c>
      <c r="N90" s="54">
        <f>'Zoete kersen'!N90+'Zure kersen'!N90</f>
        <v>814.23</v>
      </c>
    </row>
    <row r="91" spans="1:14" s="1" customFormat="1">
      <c r="A91" s="38">
        <v>2018</v>
      </c>
      <c r="B91" s="53">
        <f>'Zoete kersen'!B91+'Zure kersen'!B91</f>
        <v>4.6900000000000004</v>
      </c>
      <c r="C91" s="53">
        <f>'Zoete kersen'!C91+'Zure kersen'!C91</f>
        <v>0.62</v>
      </c>
      <c r="D91" s="53">
        <f>'Zoete kersen'!D91+'Zure kersen'!D91</f>
        <v>0.17</v>
      </c>
      <c r="E91" s="53">
        <f>'Zoete kersen'!E91+'Zure kersen'!E91</f>
        <v>2.14</v>
      </c>
      <c r="F91" s="53">
        <f>'Zoete kersen'!F91+'Zure kersen'!F91</f>
        <v>13.39</v>
      </c>
      <c r="G91" s="53">
        <f>'Zoete kersen'!G91+'Zure kersen'!G91</f>
        <v>270.5</v>
      </c>
      <c r="H91" s="53">
        <f>'Zoete kersen'!H91+'Zure kersen'!H91</f>
        <v>64.39</v>
      </c>
      <c r="I91" s="53">
        <f>'Zoete kersen'!I91+'Zure kersen'!I91</f>
        <v>12.87</v>
      </c>
      <c r="J91" s="53">
        <f>'Zoete kersen'!J91+'Zure kersen'!J91</f>
        <v>17.14</v>
      </c>
      <c r="K91" s="53">
        <f>'Zoete kersen'!K91+'Zure kersen'!K91</f>
        <v>44.410000000000004</v>
      </c>
      <c r="L91" s="53">
        <f>'Zoete kersen'!L91+'Zure kersen'!L91</f>
        <v>58.54</v>
      </c>
      <c r="M91" s="53">
        <f>'Zoete kersen'!M91+'Zure kersen'!M91</f>
        <v>302.15999999999997</v>
      </c>
      <c r="N91" s="54">
        <f>'Zoete kersen'!N91+'Zure kersen'!N91</f>
        <v>791.01999999999987</v>
      </c>
    </row>
    <row r="92" spans="1:14" s="1" customFormat="1">
      <c r="A92" s="38">
        <v>2019</v>
      </c>
      <c r="B92" s="53">
        <f>'Zoete kersen'!B92+'Zure kersen'!B92</f>
        <v>4.7</v>
      </c>
      <c r="C92" s="53">
        <f>'Zoete kersen'!C92+'Zure kersen'!C92</f>
        <v>1.46</v>
      </c>
      <c r="D92" s="53">
        <f>'Zoete kersen'!D92+'Zure kersen'!D92</f>
        <v>0.17</v>
      </c>
      <c r="E92" s="53">
        <f>'Zoete kersen'!E92+'Zure kersen'!E92</f>
        <v>2.66</v>
      </c>
      <c r="F92" s="53">
        <f>'Zoete kersen'!F92+'Zure kersen'!F92</f>
        <v>13.39</v>
      </c>
      <c r="G92" s="53">
        <f>'Zoete kersen'!G92+'Zure kersen'!G92</f>
        <v>251.16</v>
      </c>
      <c r="H92" s="53">
        <f>'Zoete kersen'!H92+'Zure kersen'!H92</f>
        <v>64.31</v>
      </c>
      <c r="I92" s="53">
        <f>'Zoete kersen'!I92+'Zure kersen'!I92</f>
        <v>12.81</v>
      </c>
      <c r="J92" s="53">
        <f>'Zoete kersen'!J92+'Zure kersen'!J92</f>
        <v>19.13</v>
      </c>
      <c r="K92" s="53">
        <f>'Zoete kersen'!K92+'Zure kersen'!K92</f>
        <v>45.209999999999994</v>
      </c>
      <c r="L92" s="53">
        <f>'Zoete kersen'!L92+'Zure kersen'!L92</f>
        <v>61.83</v>
      </c>
      <c r="M92" s="53">
        <f>'Zoete kersen'!M92+'Zure kersen'!M92</f>
        <v>303.73</v>
      </c>
      <c r="N92" s="54">
        <f>'Zoete kersen'!N92+'Zure kersen'!N92</f>
        <v>780.56</v>
      </c>
    </row>
    <row r="93" spans="1:14" s="1" customFormat="1">
      <c r="A93" s="38">
        <v>2020</v>
      </c>
      <c r="B93" s="53">
        <f>'Zoete kersen'!B93+'Zure kersen'!B93</f>
        <v>4.7</v>
      </c>
      <c r="C93" s="53">
        <f>'Zoete kersen'!C93+'Zure kersen'!C93</f>
        <v>2.23</v>
      </c>
      <c r="D93" s="53">
        <f>'Zoete kersen'!D93+'Zure kersen'!D93</f>
        <v>0.17</v>
      </c>
      <c r="E93" s="53">
        <f>'Zoete kersen'!E93+'Zure kersen'!E93</f>
        <v>2.54</v>
      </c>
      <c r="F93" s="53">
        <f>'Zoete kersen'!F93+'Zure kersen'!F93</f>
        <v>14.88</v>
      </c>
      <c r="G93" s="53">
        <f>'Zoete kersen'!G93+'Zure kersen'!G93</f>
        <v>260.25</v>
      </c>
      <c r="H93" s="53">
        <f>'Zoete kersen'!H93+'Zure kersen'!H93</f>
        <v>66.790000000000006</v>
      </c>
      <c r="I93" s="53">
        <f>'Zoete kersen'!I93+'Zure kersen'!I93</f>
        <v>12.18</v>
      </c>
      <c r="J93" s="53">
        <f>'Zoete kersen'!J93+'Zure kersen'!J93</f>
        <v>19.05</v>
      </c>
      <c r="K93" s="53">
        <f>'Zoete kersen'!K93+'Zure kersen'!K93</f>
        <v>44.81</v>
      </c>
      <c r="L93" s="53">
        <f>'Zoete kersen'!L93+'Zure kersen'!L93</f>
        <v>58.65</v>
      </c>
      <c r="M93" s="53">
        <f>'Zoete kersen'!M93+'Zure kersen'!M93</f>
        <v>300.99</v>
      </c>
      <c r="N93" s="54">
        <f>'Zoete kersen'!N93+'Zure kersen'!N93</f>
        <v>787.24</v>
      </c>
    </row>
    <row r="94" spans="1:14" s="1" customFormat="1">
      <c r="A94" s="38">
        <v>2021</v>
      </c>
      <c r="B94" s="53">
        <f>'Zoete kersen'!B94+'Zure kersen'!B94</f>
        <v>4.88</v>
      </c>
      <c r="C94" s="53">
        <f>'Zoete kersen'!C94+'Zure kersen'!C94</f>
        <v>2.23</v>
      </c>
      <c r="D94" s="53">
        <f>'Zoete kersen'!D94+'Zure kersen'!D94</f>
        <v>0.17</v>
      </c>
      <c r="E94" s="53">
        <f>'Zoete kersen'!E94+'Zure kersen'!E94</f>
        <v>2.54</v>
      </c>
      <c r="F94" s="53">
        <f>'Zoete kersen'!F94+'Zure kersen'!F94</f>
        <v>17.649999999999999</v>
      </c>
      <c r="G94" s="53">
        <f>'Zoete kersen'!G94+'Zure kersen'!G94</f>
        <v>260.98</v>
      </c>
      <c r="H94" s="53">
        <f>'Zoete kersen'!H94+'Zure kersen'!H94</f>
        <v>66.599999999999994</v>
      </c>
      <c r="I94" s="53">
        <f>'Zoete kersen'!I94+'Zure kersen'!I94</f>
        <v>11.95</v>
      </c>
      <c r="J94" s="53">
        <f>'Zoete kersen'!J94+'Zure kersen'!J94</f>
        <v>19.45</v>
      </c>
      <c r="K94" s="53">
        <f>'Zoete kersen'!K94+'Zure kersen'!K94</f>
        <v>43.54</v>
      </c>
      <c r="L94" s="53">
        <f>'Zoete kersen'!L94+'Zure kersen'!L94</f>
        <v>59.879999999999995</v>
      </c>
      <c r="M94" s="53">
        <f>'Zoete kersen'!M94+'Zure kersen'!M94</f>
        <v>283.15999999999997</v>
      </c>
      <c r="N94" s="54">
        <f>'Zoete kersen'!N94+'Zure kersen'!N94</f>
        <v>773.03</v>
      </c>
    </row>
    <row r="95" spans="1:14" s="1" customFormat="1">
      <c r="A95" s="38">
        <v>2022</v>
      </c>
      <c r="B95" s="53">
        <f>'Zoete kersen'!B95+'Zure kersen'!B95</f>
        <v>4.9000000000000004</v>
      </c>
      <c r="C95" s="53">
        <f>'Zoete kersen'!C95+'Zure kersen'!C95</f>
        <v>2.21</v>
      </c>
      <c r="D95" s="53">
        <f>'Zoete kersen'!D95+'Zure kersen'!D95</f>
        <v>0.17</v>
      </c>
      <c r="E95" s="53">
        <f>'Zoete kersen'!E95+'Zure kersen'!E95</f>
        <v>2.54</v>
      </c>
      <c r="F95" s="53">
        <f>'Zoete kersen'!F95+'Zure kersen'!F95</f>
        <v>17.36</v>
      </c>
      <c r="G95" s="53">
        <f>'Zoete kersen'!G95+'Zure kersen'!G95</f>
        <v>255.81</v>
      </c>
      <c r="H95" s="53">
        <f>'Zoete kersen'!H95+'Zure kersen'!H95</f>
        <v>66.67</v>
      </c>
      <c r="I95" s="53">
        <f>'Zoete kersen'!I95+'Zure kersen'!I95</f>
        <v>13.93</v>
      </c>
      <c r="J95" s="53">
        <f>'Zoete kersen'!J95+'Zure kersen'!J95</f>
        <v>22.16</v>
      </c>
      <c r="K95" s="53">
        <f>'Zoete kersen'!K95+'Zure kersen'!K95</f>
        <v>43.15</v>
      </c>
      <c r="L95" s="53">
        <f>'Zoete kersen'!L95+'Zure kersen'!L95</f>
        <v>62.56</v>
      </c>
      <c r="M95" s="53">
        <f>'Zoete kersen'!M95+'Zure kersen'!M95</f>
        <v>267.14999999999998</v>
      </c>
      <c r="N95" s="54">
        <f>'Zoete kersen'!N95+'Zure kersen'!N95</f>
        <v>758.61</v>
      </c>
    </row>
    <row r="96" spans="1:14" s="1" customFormat="1">
      <c r="A96" s="38">
        <v>2023</v>
      </c>
      <c r="N96" s="48"/>
    </row>
    <row r="97" spans="1:14" s="1" customFormat="1">
      <c r="A97" s="56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2"/>
    </row>
    <row r="98" spans="1:14" s="1" customFormat="1">
      <c r="A98" s="14" t="s">
        <v>18</v>
      </c>
      <c r="B98" s="15">
        <f t="shared" ref="B98:N98" si="4">LARGE(B3:B97,1)</f>
        <v>5.03</v>
      </c>
      <c r="C98" s="15">
        <f t="shared" si="4"/>
        <v>2.23</v>
      </c>
      <c r="D98" s="15">
        <f t="shared" si="4"/>
        <v>3</v>
      </c>
      <c r="E98" s="15">
        <f t="shared" si="4"/>
        <v>18.75</v>
      </c>
      <c r="F98" s="15">
        <f t="shared" si="4"/>
        <v>17.649999999999999</v>
      </c>
      <c r="G98" s="15">
        <f t="shared" si="4"/>
        <v>2495.14</v>
      </c>
      <c r="H98" s="15">
        <f t="shared" si="4"/>
        <v>606.25</v>
      </c>
      <c r="I98" s="15">
        <f t="shared" si="4"/>
        <v>13.93</v>
      </c>
      <c r="J98" s="15">
        <f t="shared" si="4"/>
        <v>87.39</v>
      </c>
      <c r="K98" s="15">
        <f t="shared" si="4"/>
        <v>179.76</v>
      </c>
      <c r="L98" s="15">
        <f t="shared" si="4"/>
        <v>619.66999999999996</v>
      </c>
      <c r="M98" s="15">
        <f t="shared" si="4"/>
        <v>1192.9000000000001</v>
      </c>
      <c r="N98" s="15">
        <f t="shared" si="4"/>
        <v>5195.84</v>
      </c>
    </row>
    <row r="99" spans="1:14" s="1" customFormat="1">
      <c r="A99" s="14" t="s">
        <v>19</v>
      </c>
      <c r="B99" s="15">
        <f t="shared" ref="B99:N99" si="5">SMALL(B3:B97,1)</f>
        <v>0</v>
      </c>
      <c r="C99" s="15">
        <f t="shared" si="5"/>
        <v>0</v>
      </c>
      <c r="D99" s="15">
        <f t="shared" si="5"/>
        <v>0</v>
      </c>
      <c r="E99" s="15">
        <f t="shared" si="5"/>
        <v>0</v>
      </c>
      <c r="F99" s="15">
        <f t="shared" si="5"/>
        <v>0</v>
      </c>
      <c r="G99" s="15">
        <f t="shared" si="5"/>
        <v>0</v>
      </c>
      <c r="H99" s="15">
        <f t="shared" si="5"/>
        <v>0</v>
      </c>
      <c r="I99" s="15">
        <f t="shared" si="5"/>
        <v>0</v>
      </c>
      <c r="J99" s="15">
        <f t="shared" si="5"/>
        <v>0</v>
      </c>
      <c r="K99" s="15">
        <f t="shared" si="5"/>
        <v>14.9</v>
      </c>
      <c r="L99" s="15">
        <f t="shared" si="5"/>
        <v>11.16</v>
      </c>
      <c r="M99" s="15">
        <f t="shared" si="5"/>
        <v>246.97</v>
      </c>
      <c r="N99" s="15">
        <f t="shared" si="5"/>
        <v>441</v>
      </c>
    </row>
    <row r="100" spans="1:14" s="1" customFormat="1">
      <c r="A100" s="11"/>
    </row>
    <row r="101" spans="1:14" s="1" customFormat="1">
      <c r="A101" s="11"/>
    </row>
    <row r="102" spans="1:14" s="1" customFormat="1">
      <c r="A102" s="11"/>
    </row>
    <row r="103" spans="1:14" s="1" customFormat="1">
      <c r="A103" s="11"/>
    </row>
    <row r="104" spans="1:14" s="1" customFormat="1">
      <c r="A104" s="11"/>
    </row>
    <row r="105" spans="1:14" s="1" customFormat="1">
      <c r="A105" s="11"/>
    </row>
    <row r="106" spans="1:14" s="1" customFormat="1">
      <c r="A106" s="11"/>
    </row>
    <row r="107" spans="1:14" s="1" customFormat="1">
      <c r="A107" s="11"/>
    </row>
    <row r="108" spans="1:14" s="1" customFormat="1">
      <c r="A108" s="11"/>
    </row>
  </sheetData>
  <phoneticPr fontId="9" type="noConversion"/>
  <printOptions horizontalCentered="1" gridLines="1" gridLinesSet="0"/>
  <pageMargins left="1.1811023622047245" right="0.78740157480314965" top="1.1811023622047245" bottom="0.78740157480314965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 Oppervlakte pit- en steenvruchten in Nederland 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9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6" customWidth="1"/>
    <col min="15" max="52" width="10.7109375" style="6" customWidth="1"/>
    <col min="53" max="16384" width="9.140625" style="6"/>
  </cols>
  <sheetData>
    <row r="1" spans="1:14" s="4" customFormat="1" ht="39.950000000000003" customHeight="1">
      <c r="A1" s="34" t="s">
        <v>23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s="4" customFormat="1" ht="24.95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</row>
    <row r="3" spans="1:14" s="4" customFormat="1">
      <c r="A3" s="23">
        <v>1930</v>
      </c>
      <c r="B3" s="45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s="4" customFormat="1">
      <c r="A4" s="26">
        <v>1931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7"/>
    </row>
    <row r="5" spans="1:14" s="4" customFormat="1">
      <c r="A5" s="26">
        <v>1932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/>
    </row>
    <row r="6" spans="1:14" s="4" customFormat="1">
      <c r="A6" s="26">
        <v>1933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27"/>
    </row>
    <row r="7" spans="1:14" s="4" customFormat="1">
      <c r="A7" s="26">
        <v>1934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7"/>
    </row>
    <row r="8" spans="1:14" s="4" customFormat="1">
      <c r="A8" s="26">
        <v>1935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s="4" customFormat="1">
      <c r="A9" s="26">
        <v>1936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7"/>
    </row>
    <row r="10" spans="1:14" s="4" customFormat="1">
      <c r="A10" s="26">
        <v>1937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27"/>
    </row>
    <row r="11" spans="1:14" s="4" customFormat="1">
      <c r="A11" s="26">
        <v>1938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7"/>
    </row>
    <row r="12" spans="1:14" s="4" customFormat="1">
      <c r="A12" s="26">
        <v>1939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7"/>
    </row>
    <row r="13" spans="1:14" s="4" customFormat="1">
      <c r="A13" s="26">
        <v>1940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27"/>
    </row>
    <row r="14" spans="1:14" s="4" customFormat="1">
      <c r="A14" s="26">
        <v>1941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27"/>
    </row>
    <row r="15" spans="1:14" s="4" customFormat="1">
      <c r="A15" s="26">
        <v>1942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7"/>
    </row>
    <row r="16" spans="1:14" s="4" customFormat="1">
      <c r="A16" s="26">
        <v>1943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27"/>
    </row>
    <row r="17" spans="1:14" s="4" customFormat="1">
      <c r="A17" s="26">
        <v>1944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7"/>
    </row>
    <row r="18" spans="1:14" s="4" customFormat="1">
      <c r="A18" s="26">
        <v>1945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7"/>
    </row>
    <row r="19" spans="1:14" s="4" customFormat="1">
      <c r="A19" s="26">
        <v>1946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7"/>
    </row>
    <row r="20" spans="1:14" s="4" customFormat="1">
      <c r="A20" s="26">
        <v>1947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7"/>
    </row>
    <row r="21" spans="1:14" s="4" customFormat="1">
      <c r="A21" s="26">
        <v>1948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7"/>
    </row>
    <row r="22" spans="1:14" s="4" customFormat="1">
      <c r="A22" s="26">
        <v>1949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7"/>
    </row>
    <row r="23" spans="1:14" s="4" customFormat="1">
      <c r="A23" s="26">
        <v>1950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7"/>
    </row>
    <row r="24" spans="1:14" s="4" customFormat="1">
      <c r="A24" s="26">
        <v>1951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7"/>
    </row>
    <row r="25" spans="1:14" s="4" customFormat="1">
      <c r="A25" s="26">
        <v>1952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7"/>
    </row>
    <row r="26" spans="1:14" s="4" customFormat="1">
      <c r="A26" s="26">
        <v>1953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7"/>
    </row>
    <row r="27" spans="1:14" s="4" customFormat="1">
      <c r="A27" s="26">
        <v>1954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27"/>
    </row>
    <row r="28" spans="1:14" s="4" customFormat="1">
      <c r="A28" s="26">
        <v>1955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27"/>
    </row>
    <row r="29" spans="1:14" s="4" customFormat="1">
      <c r="A29" s="26">
        <v>1956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27"/>
    </row>
    <row r="30" spans="1:14" s="4" customFormat="1">
      <c r="A30" s="26">
        <v>1957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27"/>
    </row>
    <row r="31" spans="1:14" s="4" customFormat="1">
      <c r="A31" s="26">
        <v>1958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27"/>
    </row>
    <row r="32" spans="1:14" s="4" customFormat="1">
      <c r="A32" s="26">
        <v>1959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7"/>
    </row>
    <row r="33" spans="1:14" s="4" customFormat="1">
      <c r="A33" s="26">
        <v>1960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27"/>
    </row>
    <row r="34" spans="1:14" s="4" customFormat="1">
      <c r="A34" s="26">
        <v>1961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27"/>
    </row>
    <row r="35" spans="1:14" s="4" customFormat="1">
      <c r="A35" s="26">
        <v>1962</v>
      </c>
      <c r="B35" s="5">
        <v>0.88</v>
      </c>
      <c r="C35" s="5">
        <v>0.04</v>
      </c>
      <c r="D35" s="5">
        <v>0.18</v>
      </c>
      <c r="E35" s="5">
        <v>4.93</v>
      </c>
      <c r="F35" s="5">
        <v>7.0000000000000007E-2</v>
      </c>
      <c r="G35" s="5">
        <v>1380.16</v>
      </c>
      <c r="H35" s="5">
        <v>320.95</v>
      </c>
      <c r="I35" s="5">
        <v>2.0499999999999998</v>
      </c>
      <c r="J35" s="5">
        <v>25.3</v>
      </c>
      <c r="K35" s="5">
        <v>29.86</v>
      </c>
      <c r="L35" s="5">
        <v>278.58999999999997</v>
      </c>
      <c r="M35" s="5">
        <v>648.51</v>
      </c>
      <c r="N35" s="27">
        <f>SUM(B35:M35)</f>
        <v>2691.5199999999995</v>
      </c>
    </row>
    <row r="36" spans="1:14" s="4" customFormat="1">
      <c r="A36" s="26">
        <v>1963</v>
      </c>
      <c r="B36" s="5">
        <v>0.79</v>
      </c>
      <c r="C36" s="5">
        <v>0</v>
      </c>
      <c r="D36" s="5">
        <v>0.22</v>
      </c>
      <c r="E36" s="5">
        <v>5.12</v>
      </c>
      <c r="F36" s="5">
        <v>7.0000000000000007E-2</v>
      </c>
      <c r="G36" s="5">
        <v>1312.63</v>
      </c>
      <c r="H36" s="5">
        <v>302.94</v>
      </c>
      <c r="I36" s="5">
        <v>2.1</v>
      </c>
      <c r="J36" s="5">
        <v>32.89</v>
      </c>
      <c r="K36" s="5">
        <v>19.96</v>
      </c>
      <c r="L36" s="5">
        <v>239.8</v>
      </c>
      <c r="M36" s="5">
        <v>617.82000000000005</v>
      </c>
      <c r="N36" s="27">
        <f>SUM(B36:M36)</f>
        <v>2534.34</v>
      </c>
    </row>
    <row r="37" spans="1:14" s="4" customFormat="1">
      <c r="A37" s="26">
        <v>1964</v>
      </c>
      <c r="B37" s="5">
        <v>1.51</v>
      </c>
      <c r="C37" s="5">
        <v>0</v>
      </c>
      <c r="D37" s="5">
        <v>0.18</v>
      </c>
      <c r="E37" s="5">
        <v>4.47</v>
      </c>
      <c r="F37" s="5">
        <v>0</v>
      </c>
      <c r="G37" s="5">
        <v>1165.77</v>
      </c>
      <c r="H37" s="5">
        <v>271.23</v>
      </c>
      <c r="I37" s="5">
        <v>2.0499999999999998</v>
      </c>
      <c r="J37" s="5">
        <v>27.05</v>
      </c>
      <c r="K37" s="5">
        <v>17.54</v>
      </c>
      <c r="L37" s="5">
        <v>213.1</v>
      </c>
      <c r="M37" s="5">
        <v>597.89</v>
      </c>
      <c r="N37" s="27">
        <f>SUM(B37:M37)</f>
        <v>2300.79</v>
      </c>
    </row>
    <row r="38" spans="1:14" s="4" customFormat="1">
      <c r="A38" s="26">
        <v>1965</v>
      </c>
      <c r="B38" s="5">
        <v>1.56</v>
      </c>
      <c r="C38" s="5">
        <v>0</v>
      </c>
      <c r="D38" s="5">
        <v>0.1</v>
      </c>
      <c r="E38" s="5">
        <v>4.66</v>
      </c>
      <c r="F38" s="5">
        <v>0</v>
      </c>
      <c r="G38" s="5">
        <v>1078.05</v>
      </c>
      <c r="H38" s="5">
        <v>227.26</v>
      </c>
      <c r="I38" s="5">
        <v>2.0299999999999998</v>
      </c>
      <c r="J38" s="5">
        <v>26.35</v>
      </c>
      <c r="K38" s="5">
        <v>19.350000000000001</v>
      </c>
      <c r="L38" s="5">
        <v>171.78</v>
      </c>
      <c r="M38" s="5">
        <v>579.91</v>
      </c>
      <c r="N38" s="27">
        <f>SUM(B38:M38)</f>
        <v>2111.0499999999997</v>
      </c>
    </row>
    <row r="39" spans="1:14" s="4" customFormat="1">
      <c r="A39" s="26">
        <v>1966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27"/>
    </row>
    <row r="40" spans="1:14" s="4" customFormat="1">
      <c r="A40" s="26">
        <v>1967</v>
      </c>
      <c r="B40" s="5">
        <v>1.07</v>
      </c>
      <c r="C40" s="5">
        <v>0</v>
      </c>
      <c r="D40" s="5">
        <v>0.1</v>
      </c>
      <c r="E40" s="5">
        <v>4.18</v>
      </c>
      <c r="F40" s="5">
        <v>0</v>
      </c>
      <c r="G40" s="5">
        <v>948.86</v>
      </c>
      <c r="H40" s="5">
        <v>189.73</v>
      </c>
      <c r="I40" s="5">
        <v>2.0299999999999998</v>
      </c>
      <c r="J40" s="5">
        <v>15.16</v>
      </c>
      <c r="K40" s="5">
        <v>14.41</v>
      </c>
      <c r="L40" s="5">
        <v>116.41</v>
      </c>
      <c r="M40" s="5">
        <v>485.3</v>
      </c>
      <c r="N40" s="27">
        <f t="shared" ref="N40:N47" si="0">SUM(B40:M40)</f>
        <v>1777.2500000000002</v>
      </c>
    </row>
    <row r="41" spans="1:14" s="4" customFormat="1">
      <c r="A41" s="26">
        <v>1968</v>
      </c>
      <c r="B41" s="5">
        <v>0.22</v>
      </c>
      <c r="C41" s="5">
        <v>0</v>
      </c>
      <c r="D41" s="5">
        <v>0</v>
      </c>
      <c r="E41" s="5">
        <v>4.1500000000000004</v>
      </c>
      <c r="F41" s="5">
        <v>0</v>
      </c>
      <c r="G41" s="5">
        <v>878.8</v>
      </c>
      <c r="H41" s="5">
        <v>177.66</v>
      </c>
      <c r="I41" s="5">
        <v>1.64</v>
      </c>
      <c r="J41" s="5">
        <v>13.96</v>
      </c>
      <c r="K41" s="5">
        <v>14.16</v>
      </c>
      <c r="L41" s="5">
        <v>92.24</v>
      </c>
      <c r="M41" s="5">
        <v>414.28</v>
      </c>
      <c r="N41" s="27">
        <f t="shared" si="0"/>
        <v>1597.1100000000001</v>
      </c>
    </row>
    <row r="42" spans="1:14" s="4" customFormat="1">
      <c r="A42" s="26">
        <v>1969</v>
      </c>
      <c r="B42" s="5">
        <v>0.22</v>
      </c>
      <c r="C42" s="5">
        <v>0</v>
      </c>
      <c r="D42" s="5">
        <v>0</v>
      </c>
      <c r="E42" s="5">
        <v>3.25</v>
      </c>
      <c r="F42" s="5">
        <v>0</v>
      </c>
      <c r="G42" s="5">
        <v>790.85</v>
      </c>
      <c r="H42" s="5">
        <v>163.16</v>
      </c>
      <c r="I42" s="5">
        <v>0.03</v>
      </c>
      <c r="J42" s="5">
        <v>12.25</v>
      </c>
      <c r="K42" s="5">
        <v>7.5</v>
      </c>
      <c r="L42" s="5">
        <v>72.22</v>
      </c>
      <c r="M42" s="5">
        <v>409.37</v>
      </c>
      <c r="N42" s="27">
        <f t="shared" si="0"/>
        <v>1458.85</v>
      </c>
    </row>
    <row r="43" spans="1:14" s="4" customFormat="1">
      <c r="A43" s="26">
        <v>1970</v>
      </c>
      <c r="B43" s="5">
        <v>0.25</v>
      </c>
      <c r="C43" s="5">
        <v>0</v>
      </c>
      <c r="D43" s="5">
        <v>0.05</v>
      </c>
      <c r="E43" s="5">
        <v>3.76</v>
      </c>
      <c r="F43" s="5">
        <v>0</v>
      </c>
      <c r="G43" s="5">
        <v>751.03</v>
      </c>
      <c r="H43" s="5">
        <v>139.62</v>
      </c>
      <c r="I43" s="5">
        <v>0.03</v>
      </c>
      <c r="J43" s="5">
        <v>10.210000000000001</v>
      </c>
      <c r="K43" s="5">
        <v>6.52</v>
      </c>
      <c r="L43" s="5">
        <v>64.41</v>
      </c>
      <c r="M43" s="5">
        <v>394.44</v>
      </c>
      <c r="N43" s="27">
        <f t="shared" si="0"/>
        <v>1370.32</v>
      </c>
    </row>
    <row r="44" spans="1:14" s="4" customFormat="1">
      <c r="A44" s="26">
        <v>1971</v>
      </c>
      <c r="B44" s="5">
        <v>0.01</v>
      </c>
      <c r="C44" s="5">
        <v>0</v>
      </c>
      <c r="D44" s="5">
        <v>0.08</v>
      </c>
      <c r="E44" s="5">
        <v>2.78</v>
      </c>
      <c r="F44" s="5">
        <v>0</v>
      </c>
      <c r="G44" s="5">
        <v>624.34</v>
      </c>
      <c r="H44" s="5">
        <v>124.58</v>
      </c>
      <c r="I44" s="5">
        <v>0.05</v>
      </c>
      <c r="J44" s="5">
        <v>8.18</v>
      </c>
      <c r="K44" s="5">
        <v>5.5</v>
      </c>
      <c r="L44" s="5">
        <v>49.94</v>
      </c>
      <c r="M44" s="5">
        <v>398.37</v>
      </c>
      <c r="N44" s="27">
        <f t="shared" si="0"/>
        <v>1213.83</v>
      </c>
    </row>
    <row r="45" spans="1:14" s="4" customFormat="1">
      <c r="A45" s="26">
        <v>1972</v>
      </c>
      <c r="B45" s="5">
        <v>0.01</v>
      </c>
      <c r="C45" s="5">
        <v>0</v>
      </c>
      <c r="D45" s="5">
        <v>0.02</v>
      </c>
      <c r="E45" s="5">
        <v>1.2</v>
      </c>
      <c r="F45" s="5">
        <v>0</v>
      </c>
      <c r="G45" s="5">
        <v>564.47</v>
      </c>
      <c r="H45" s="5">
        <v>121.36</v>
      </c>
      <c r="I45" s="5">
        <v>7.0000000000000007E-2</v>
      </c>
      <c r="J45" s="5">
        <v>8.48</v>
      </c>
      <c r="K45" s="5">
        <v>5.24</v>
      </c>
      <c r="L45" s="5">
        <v>38.69</v>
      </c>
      <c r="M45" s="5">
        <v>354.37</v>
      </c>
      <c r="N45" s="27">
        <f t="shared" si="0"/>
        <v>1093.9100000000003</v>
      </c>
    </row>
    <row r="46" spans="1:14" s="4" customFormat="1">
      <c r="A46" s="26">
        <v>1973</v>
      </c>
      <c r="B46" s="5">
        <v>0</v>
      </c>
      <c r="C46" s="5">
        <v>0</v>
      </c>
      <c r="D46" s="5">
        <v>0</v>
      </c>
      <c r="E46" s="5">
        <v>1.2</v>
      </c>
      <c r="F46" s="5">
        <v>0</v>
      </c>
      <c r="G46" s="5">
        <v>490.54</v>
      </c>
      <c r="H46" s="5">
        <v>101.98</v>
      </c>
      <c r="I46" s="5">
        <v>0.17</v>
      </c>
      <c r="J46" s="5">
        <v>6.48</v>
      </c>
      <c r="K46" s="5">
        <v>5.25</v>
      </c>
      <c r="L46" s="5">
        <v>33.64</v>
      </c>
      <c r="M46" s="5">
        <v>314.24</v>
      </c>
      <c r="N46" s="27">
        <f t="shared" si="0"/>
        <v>953.5</v>
      </c>
    </row>
    <row r="47" spans="1:14" s="4" customFormat="1">
      <c r="A47" s="26">
        <v>1974</v>
      </c>
      <c r="B47" s="5">
        <v>0</v>
      </c>
      <c r="C47" s="5">
        <v>0</v>
      </c>
      <c r="D47" s="5">
        <v>0</v>
      </c>
      <c r="E47" s="5">
        <v>1.2</v>
      </c>
      <c r="F47" s="5">
        <v>0</v>
      </c>
      <c r="G47" s="5">
        <v>467.41</v>
      </c>
      <c r="H47" s="5">
        <v>95.37</v>
      </c>
      <c r="I47" s="5">
        <v>0.1</v>
      </c>
      <c r="J47" s="5">
        <v>5.98</v>
      </c>
      <c r="K47" s="5">
        <v>5.04</v>
      </c>
      <c r="L47" s="5">
        <v>29.18</v>
      </c>
      <c r="M47" s="5">
        <v>290.36</v>
      </c>
      <c r="N47" s="27">
        <f t="shared" si="0"/>
        <v>894.64</v>
      </c>
    </row>
    <row r="48" spans="1:14" s="4" customFormat="1">
      <c r="A48" s="26">
        <v>1975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27"/>
    </row>
    <row r="49" spans="1:14" s="4" customFormat="1">
      <c r="A49" s="26">
        <v>1976</v>
      </c>
      <c r="B49" s="5">
        <v>0</v>
      </c>
      <c r="C49" s="5">
        <v>0</v>
      </c>
      <c r="D49" s="5">
        <v>0</v>
      </c>
      <c r="E49" s="5">
        <v>1.2</v>
      </c>
      <c r="F49" s="5">
        <v>0</v>
      </c>
      <c r="G49" s="5">
        <v>398.88</v>
      </c>
      <c r="H49" s="5">
        <v>78.44</v>
      </c>
      <c r="I49" s="5">
        <v>0.75</v>
      </c>
      <c r="J49" s="5">
        <v>5.56</v>
      </c>
      <c r="K49" s="5">
        <v>5.01</v>
      </c>
      <c r="L49" s="5">
        <v>17.440000000000001</v>
      </c>
      <c r="M49" s="5">
        <v>211.84</v>
      </c>
      <c r="N49" s="27">
        <f t="shared" ref="N49:N56" si="1">SUM(B49:M49)</f>
        <v>719.12</v>
      </c>
    </row>
    <row r="50" spans="1:14" s="4" customFormat="1">
      <c r="A50" s="26">
        <v>1977</v>
      </c>
      <c r="B50" s="5">
        <v>0</v>
      </c>
      <c r="C50" s="5">
        <v>0</v>
      </c>
      <c r="D50" s="5">
        <v>0</v>
      </c>
      <c r="E50" s="5">
        <v>1.2</v>
      </c>
      <c r="F50" s="5">
        <v>0</v>
      </c>
      <c r="G50" s="5">
        <v>352.75</v>
      </c>
      <c r="H50" s="5">
        <v>75.63</v>
      </c>
      <c r="I50" s="5">
        <v>0.54</v>
      </c>
      <c r="J50" s="5">
        <v>5.38</v>
      </c>
      <c r="K50" s="5">
        <v>0.9</v>
      </c>
      <c r="L50" s="5">
        <v>11.97</v>
      </c>
      <c r="M50" s="5">
        <v>201.63</v>
      </c>
      <c r="N50" s="27">
        <f t="shared" si="1"/>
        <v>650</v>
      </c>
    </row>
    <row r="51" spans="1:14" s="4" customFormat="1">
      <c r="A51" s="26">
        <v>1978</v>
      </c>
      <c r="B51" s="5">
        <v>0</v>
      </c>
      <c r="C51" s="5">
        <v>0</v>
      </c>
      <c r="D51" s="5">
        <v>0</v>
      </c>
      <c r="E51" s="5">
        <v>0.4</v>
      </c>
      <c r="F51" s="5">
        <v>0</v>
      </c>
      <c r="G51" s="5">
        <v>311.58999999999997</v>
      </c>
      <c r="H51" s="5">
        <v>67.56</v>
      </c>
      <c r="I51" s="5">
        <v>0.89</v>
      </c>
      <c r="J51" s="5">
        <v>3.85</v>
      </c>
      <c r="K51" s="5">
        <v>0.9</v>
      </c>
      <c r="L51" s="5">
        <v>8.99</v>
      </c>
      <c r="M51" s="5">
        <v>196.88</v>
      </c>
      <c r="N51" s="27">
        <f t="shared" si="1"/>
        <v>591.05999999999995</v>
      </c>
    </row>
    <row r="52" spans="1:14" s="4" customFormat="1">
      <c r="A52" s="26">
        <v>1979</v>
      </c>
      <c r="B52" s="5">
        <v>0</v>
      </c>
      <c r="C52" s="5">
        <v>0.01</v>
      </c>
      <c r="D52" s="5">
        <v>0</v>
      </c>
      <c r="E52" s="5">
        <v>0.5</v>
      </c>
      <c r="F52" s="5">
        <v>0</v>
      </c>
      <c r="G52" s="5">
        <v>275.58999999999997</v>
      </c>
      <c r="H52" s="5">
        <v>55.29</v>
      </c>
      <c r="I52" s="5">
        <v>0.64</v>
      </c>
      <c r="J52" s="5">
        <v>4.05</v>
      </c>
      <c r="K52" s="5">
        <v>0.9</v>
      </c>
      <c r="L52" s="5">
        <v>8.26</v>
      </c>
      <c r="M52" s="5">
        <v>179.98</v>
      </c>
      <c r="N52" s="27">
        <f t="shared" si="1"/>
        <v>525.21999999999991</v>
      </c>
    </row>
    <row r="53" spans="1:14" s="4" customFormat="1">
      <c r="A53" s="26">
        <v>1980</v>
      </c>
      <c r="B53" s="5">
        <v>0</v>
      </c>
      <c r="C53" s="5">
        <v>0.06</v>
      </c>
      <c r="D53" s="5">
        <v>0</v>
      </c>
      <c r="E53" s="5">
        <v>0.5</v>
      </c>
      <c r="F53" s="5">
        <v>0</v>
      </c>
      <c r="G53" s="5">
        <v>263.82</v>
      </c>
      <c r="H53" s="5">
        <v>53.55</v>
      </c>
      <c r="I53" s="5">
        <v>0.61</v>
      </c>
      <c r="J53" s="5">
        <v>4.05</v>
      </c>
      <c r="K53" s="5">
        <v>0.5</v>
      </c>
      <c r="L53" s="5">
        <v>6.87</v>
      </c>
      <c r="M53" s="5">
        <v>157.54</v>
      </c>
      <c r="N53" s="27">
        <f t="shared" si="1"/>
        <v>487.5</v>
      </c>
    </row>
    <row r="54" spans="1:14" s="4" customFormat="1">
      <c r="A54" s="26">
        <v>1981</v>
      </c>
      <c r="B54" s="5">
        <v>0.1</v>
      </c>
      <c r="C54" s="5">
        <v>0.06</v>
      </c>
      <c r="D54" s="5">
        <v>0</v>
      </c>
      <c r="E54" s="5">
        <v>0.5</v>
      </c>
      <c r="F54" s="5">
        <v>0</v>
      </c>
      <c r="G54" s="5">
        <v>255.39</v>
      </c>
      <c r="H54" s="5">
        <v>48.7</v>
      </c>
      <c r="I54" s="5">
        <v>0.25</v>
      </c>
      <c r="J54" s="5">
        <v>4.05</v>
      </c>
      <c r="K54" s="5">
        <v>0.35</v>
      </c>
      <c r="L54" s="5">
        <v>6.91</v>
      </c>
      <c r="M54" s="5">
        <v>140.24</v>
      </c>
      <c r="N54" s="27">
        <f t="shared" si="1"/>
        <v>456.55000000000007</v>
      </c>
    </row>
    <row r="55" spans="1:14" s="4" customFormat="1">
      <c r="A55" s="26">
        <v>1982</v>
      </c>
      <c r="B55" s="5">
        <v>0</v>
      </c>
      <c r="C55" s="5">
        <v>0.05</v>
      </c>
      <c r="D55" s="5">
        <v>0</v>
      </c>
      <c r="E55" s="5">
        <v>0.5</v>
      </c>
      <c r="F55" s="5">
        <v>0</v>
      </c>
      <c r="G55" s="5">
        <v>230.45</v>
      </c>
      <c r="H55" s="5">
        <v>51.05</v>
      </c>
      <c r="I55" s="5">
        <v>0.04</v>
      </c>
      <c r="J55" s="5">
        <v>2.5099999999999998</v>
      </c>
      <c r="K55" s="5">
        <v>0.35</v>
      </c>
      <c r="L55" s="5">
        <v>6.08</v>
      </c>
      <c r="M55" s="5">
        <v>121.38</v>
      </c>
      <c r="N55" s="27">
        <f t="shared" si="1"/>
        <v>412.41</v>
      </c>
    </row>
    <row r="56" spans="1:14" s="4" customFormat="1">
      <c r="A56" s="26">
        <v>1983</v>
      </c>
      <c r="B56" s="5">
        <v>0</v>
      </c>
      <c r="C56" s="5">
        <v>0.05</v>
      </c>
      <c r="D56" s="5">
        <v>0.11</v>
      </c>
      <c r="E56" s="5">
        <v>0.5</v>
      </c>
      <c r="F56" s="5">
        <v>0</v>
      </c>
      <c r="G56" s="5">
        <v>223.81</v>
      </c>
      <c r="H56" s="5">
        <v>52.4</v>
      </c>
      <c r="I56" s="5">
        <v>0.05</v>
      </c>
      <c r="J56" s="5">
        <v>1.01</v>
      </c>
      <c r="K56" s="5">
        <v>0.87</v>
      </c>
      <c r="L56" s="5">
        <v>5.2</v>
      </c>
      <c r="M56" s="5">
        <v>107.12</v>
      </c>
      <c r="N56" s="27">
        <f t="shared" si="1"/>
        <v>391.12</v>
      </c>
    </row>
    <row r="57" spans="1:14" s="4" customFormat="1">
      <c r="A57" s="26">
        <v>1984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27"/>
    </row>
    <row r="58" spans="1:14" s="4" customFormat="1">
      <c r="A58" s="26">
        <v>1985</v>
      </c>
      <c r="B58" s="5">
        <v>0.06</v>
      </c>
      <c r="C58" s="5">
        <v>0.05</v>
      </c>
      <c r="D58" s="5">
        <v>0.14000000000000001</v>
      </c>
      <c r="E58" s="5">
        <v>0.02</v>
      </c>
      <c r="F58" s="5">
        <v>0</v>
      </c>
      <c r="G58" s="5">
        <v>198.29</v>
      </c>
      <c r="H58" s="5">
        <v>42.79</v>
      </c>
      <c r="I58" s="5">
        <v>0.03</v>
      </c>
      <c r="J58" s="5">
        <v>0.05</v>
      </c>
      <c r="K58" s="5">
        <v>1.82</v>
      </c>
      <c r="L58" s="5">
        <v>3.78</v>
      </c>
      <c r="M58" s="5">
        <v>74.41</v>
      </c>
      <c r="N58" s="27">
        <f>SUM(B58:M58)</f>
        <v>321.44</v>
      </c>
    </row>
    <row r="59" spans="1:14" s="4" customFormat="1">
      <c r="A59" s="26">
        <v>1986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7"/>
    </row>
    <row r="60" spans="1:14" s="4" customFormat="1">
      <c r="A60" s="26">
        <v>1987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27"/>
    </row>
    <row r="61" spans="1:14" s="4" customFormat="1">
      <c r="A61" s="26">
        <v>1988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7"/>
    </row>
    <row r="62" spans="1:14" s="4" customFormat="1">
      <c r="A62" s="26">
        <v>1989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7"/>
    </row>
    <row r="63" spans="1:14" s="4" customFormat="1">
      <c r="A63" s="26">
        <v>1990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27"/>
    </row>
    <row r="64" spans="1:14">
      <c r="A64" s="26">
        <v>1991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27"/>
    </row>
    <row r="65" spans="1:14">
      <c r="A65" s="26">
        <v>1992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27">
        <v>255</v>
      </c>
    </row>
    <row r="66" spans="1:14">
      <c r="A66" s="26">
        <v>1993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27">
        <v>249</v>
      </c>
    </row>
    <row r="67" spans="1:14">
      <c r="A67" s="26">
        <v>1994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27">
        <v>236</v>
      </c>
    </row>
    <row r="68" spans="1:14">
      <c r="A68" s="26">
        <v>1995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27">
        <v>237</v>
      </c>
    </row>
    <row r="69" spans="1:14">
      <c r="A69" s="26">
        <v>1996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27">
        <v>233</v>
      </c>
    </row>
    <row r="70" spans="1:14">
      <c r="A70" s="26">
        <v>1997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27">
        <v>198</v>
      </c>
    </row>
    <row r="71" spans="1:14">
      <c r="A71" s="26">
        <v>1998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27">
        <v>210</v>
      </c>
    </row>
    <row r="72" spans="1:14">
      <c r="A72" s="26">
        <v>1999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27">
        <v>197</v>
      </c>
    </row>
    <row r="73" spans="1:14">
      <c r="A73" s="26">
        <v>2000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27">
        <v>198</v>
      </c>
    </row>
    <row r="74" spans="1:14">
      <c r="A74" s="26">
        <v>2001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27">
        <v>199</v>
      </c>
    </row>
    <row r="75" spans="1:14">
      <c r="A75" s="26">
        <v>2002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27">
        <v>225</v>
      </c>
    </row>
    <row r="76" spans="1:14">
      <c r="A76" s="26">
        <v>2003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27">
        <v>243</v>
      </c>
    </row>
    <row r="77" spans="1:14">
      <c r="A77" s="26">
        <v>2004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27">
        <v>234</v>
      </c>
    </row>
    <row r="78" spans="1:14">
      <c r="A78" s="26">
        <v>2005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27">
        <v>272</v>
      </c>
    </row>
    <row r="79" spans="1:14">
      <c r="A79" s="26">
        <v>2006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27">
        <v>290</v>
      </c>
    </row>
    <row r="80" spans="1:14">
      <c r="A80" s="26">
        <v>2007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27">
        <v>331</v>
      </c>
    </row>
    <row r="81" spans="1:14">
      <c r="A81" s="26">
        <v>2008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27">
        <v>352</v>
      </c>
    </row>
    <row r="82" spans="1:14">
      <c r="A82" s="26">
        <v>2009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27">
        <v>372</v>
      </c>
    </row>
    <row r="83" spans="1:14">
      <c r="A83" s="26">
        <v>2010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27">
        <v>357</v>
      </c>
    </row>
    <row r="84" spans="1:14">
      <c r="A84" s="26">
        <v>2011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27">
        <v>382</v>
      </c>
    </row>
    <row r="85" spans="1:14">
      <c r="A85" s="26">
        <v>2012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27">
        <v>393</v>
      </c>
    </row>
    <row r="86" spans="1:14">
      <c r="A86" s="26">
        <v>2013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27">
        <v>396</v>
      </c>
    </row>
    <row r="87" spans="1:14">
      <c r="A87" s="26">
        <v>2014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27">
        <v>438</v>
      </c>
    </row>
    <row r="88" spans="1:14">
      <c r="A88" s="26">
        <v>2015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27">
        <v>508</v>
      </c>
    </row>
    <row r="89" spans="1:14">
      <c r="A89" s="26">
        <v>2016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27">
        <v>529</v>
      </c>
    </row>
    <row r="90" spans="1:14">
      <c r="A90" s="26">
        <v>2017</v>
      </c>
      <c r="B90" s="5">
        <v>4.6900000000000004</v>
      </c>
      <c r="C90" s="5">
        <v>1.33</v>
      </c>
      <c r="D90" s="5">
        <v>0.18</v>
      </c>
      <c r="E90" s="5">
        <v>2.4700000000000002</v>
      </c>
      <c r="F90" s="5">
        <v>13.41</v>
      </c>
      <c r="G90" s="5">
        <v>260.2</v>
      </c>
      <c r="H90" s="5">
        <v>67.08</v>
      </c>
      <c r="I90" s="5">
        <v>11.94</v>
      </c>
      <c r="J90" s="5">
        <v>17.510000000000002</v>
      </c>
      <c r="K90" s="5">
        <v>33.020000000000003</v>
      </c>
      <c r="L90" s="5">
        <v>57.46</v>
      </c>
      <c r="M90" s="5">
        <v>74.89</v>
      </c>
      <c r="N90" s="27">
        <f t="shared" ref="N90:N95" si="2">SUM(B90:M90)</f>
        <v>544.17999999999995</v>
      </c>
    </row>
    <row r="91" spans="1:14">
      <c r="A91" s="26">
        <v>2018</v>
      </c>
      <c r="B91" s="5">
        <v>4.6900000000000004</v>
      </c>
      <c r="C91" s="5">
        <v>0.62</v>
      </c>
      <c r="D91" s="5">
        <v>0.17</v>
      </c>
      <c r="E91" s="5">
        <v>2.14</v>
      </c>
      <c r="F91" s="5">
        <v>13.39</v>
      </c>
      <c r="G91" s="5">
        <v>270.39999999999998</v>
      </c>
      <c r="H91" s="5">
        <v>64.39</v>
      </c>
      <c r="I91" s="5">
        <v>12.87</v>
      </c>
      <c r="J91" s="5">
        <v>17.14</v>
      </c>
      <c r="K91" s="5">
        <v>30.69</v>
      </c>
      <c r="L91" s="5">
        <v>58.39</v>
      </c>
      <c r="M91" s="5">
        <v>70.709999999999994</v>
      </c>
      <c r="N91" s="27">
        <f t="shared" si="2"/>
        <v>545.59999999999991</v>
      </c>
    </row>
    <row r="92" spans="1:14">
      <c r="A92" s="26">
        <v>2019</v>
      </c>
      <c r="B92" s="5">
        <v>4.7</v>
      </c>
      <c r="C92" s="5">
        <v>1.46</v>
      </c>
      <c r="D92" s="5">
        <v>0.17</v>
      </c>
      <c r="E92" s="5">
        <v>2.66</v>
      </c>
      <c r="F92" s="5">
        <v>13.39</v>
      </c>
      <c r="G92" s="5">
        <v>251.06</v>
      </c>
      <c r="H92" s="5">
        <v>64.31</v>
      </c>
      <c r="I92" s="5">
        <v>12.81</v>
      </c>
      <c r="J92" s="5">
        <v>19.13</v>
      </c>
      <c r="K92" s="5">
        <v>34.979999999999997</v>
      </c>
      <c r="L92" s="5">
        <v>61.68</v>
      </c>
      <c r="M92" s="5">
        <v>63.14</v>
      </c>
      <c r="N92" s="27">
        <f t="shared" si="2"/>
        <v>529.49</v>
      </c>
    </row>
    <row r="93" spans="1:14">
      <c r="A93" s="26">
        <v>2020</v>
      </c>
      <c r="B93" s="5">
        <v>4.7</v>
      </c>
      <c r="C93" s="5">
        <v>2.23</v>
      </c>
      <c r="D93" s="5">
        <v>0.17</v>
      </c>
      <c r="E93" s="5">
        <v>2.54</v>
      </c>
      <c r="F93" s="5">
        <v>14.88</v>
      </c>
      <c r="G93" s="5">
        <v>260.14999999999998</v>
      </c>
      <c r="H93" s="5">
        <v>66.790000000000006</v>
      </c>
      <c r="I93" s="5">
        <v>12.18</v>
      </c>
      <c r="J93" s="5">
        <v>19.05</v>
      </c>
      <c r="K93" s="5">
        <v>36.42</v>
      </c>
      <c r="L93" s="5">
        <v>58.5</v>
      </c>
      <c r="M93" s="5">
        <v>67.64</v>
      </c>
      <c r="N93" s="27">
        <f t="shared" si="2"/>
        <v>545.25</v>
      </c>
    </row>
    <row r="94" spans="1:14">
      <c r="A94" s="26">
        <v>2021</v>
      </c>
      <c r="B94" s="5">
        <v>4.88</v>
      </c>
      <c r="C94" s="5">
        <v>2.23</v>
      </c>
      <c r="D94" s="5">
        <v>0.17</v>
      </c>
      <c r="E94" s="5">
        <v>2.54</v>
      </c>
      <c r="F94" s="5">
        <v>17.649999999999999</v>
      </c>
      <c r="G94" s="5">
        <v>260.88</v>
      </c>
      <c r="H94" s="5">
        <v>66.599999999999994</v>
      </c>
      <c r="I94" s="5">
        <v>11.95</v>
      </c>
      <c r="J94" s="5">
        <v>19.45</v>
      </c>
      <c r="K94" s="5">
        <v>35.15</v>
      </c>
      <c r="L94" s="5">
        <v>59.73</v>
      </c>
      <c r="M94" s="5">
        <v>65.97</v>
      </c>
      <c r="N94" s="27">
        <f t="shared" si="2"/>
        <v>547.20000000000005</v>
      </c>
    </row>
    <row r="95" spans="1:14">
      <c r="A95" s="26">
        <v>2022</v>
      </c>
      <c r="B95" s="5">
        <v>4.9000000000000004</v>
      </c>
      <c r="C95" s="5">
        <v>2.21</v>
      </c>
      <c r="D95" s="5">
        <v>0.17</v>
      </c>
      <c r="E95" s="5">
        <v>2.54</v>
      </c>
      <c r="F95" s="5">
        <v>17.36</v>
      </c>
      <c r="G95" s="5">
        <v>255.71</v>
      </c>
      <c r="H95" s="5">
        <v>66.67</v>
      </c>
      <c r="I95" s="5">
        <v>13.93</v>
      </c>
      <c r="J95" s="5">
        <v>22.16</v>
      </c>
      <c r="K95" s="5">
        <v>34.79</v>
      </c>
      <c r="L95" s="5">
        <v>62.38</v>
      </c>
      <c r="M95" s="5">
        <v>64.98</v>
      </c>
      <c r="N95" s="27">
        <f t="shared" si="2"/>
        <v>547.80000000000007</v>
      </c>
    </row>
    <row r="96" spans="1:14">
      <c r="A96" s="26">
        <v>2023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27"/>
    </row>
    <row r="97" spans="1:14">
      <c r="A97" s="55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30"/>
    </row>
    <row r="98" spans="1:14">
      <c r="A98" s="14" t="s">
        <v>18</v>
      </c>
      <c r="B98" s="15">
        <f t="shared" ref="B98:N98" si="3">LARGE(B3:B97,1)</f>
        <v>4.9000000000000004</v>
      </c>
      <c r="C98" s="15">
        <f t="shared" si="3"/>
        <v>2.23</v>
      </c>
      <c r="D98" s="15">
        <f t="shared" si="3"/>
        <v>0.22</v>
      </c>
      <c r="E98" s="15">
        <f t="shared" si="3"/>
        <v>5.12</v>
      </c>
      <c r="F98" s="15">
        <f t="shared" si="3"/>
        <v>17.649999999999999</v>
      </c>
      <c r="G98" s="15">
        <f t="shared" si="3"/>
        <v>1380.16</v>
      </c>
      <c r="H98" s="15">
        <f t="shared" si="3"/>
        <v>320.95</v>
      </c>
      <c r="I98" s="15">
        <f t="shared" si="3"/>
        <v>13.93</v>
      </c>
      <c r="J98" s="15">
        <f t="shared" si="3"/>
        <v>32.89</v>
      </c>
      <c r="K98" s="15">
        <f t="shared" si="3"/>
        <v>36.42</v>
      </c>
      <c r="L98" s="15">
        <f t="shared" si="3"/>
        <v>278.58999999999997</v>
      </c>
      <c r="M98" s="15">
        <f t="shared" si="3"/>
        <v>648.51</v>
      </c>
      <c r="N98" s="15">
        <f t="shared" si="3"/>
        <v>2691.5199999999995</v>
      </c>
    </row>
    <row r="99" spans="1:14">
      <c r="A99" s="14" t="s">
        <v>19</v>
      </c>
      <c r="B99" s="15">
        <f t="shared" ref="B99:N99" si="4">SMALL(B3:B97,1)</f>
        <v>0</v>
      </c>
      <c r="C99" s="15">
        <f t="shared" si="4"/>
        <v>0</v>
      </c>
      <c r="D99" s="15">
        <f t="shared" si="4"/>
        <v>0</v>
      </c>
      <c r="E99" s="15">
        <f t="shared" si="4"/>
        <v>0.02</v>
      </c>
      <c r="F99" s="15">
        <f t="shared" si="4"/>
        <v>0</v>
      </c>
      <c r="G99" s="15">
        <f t="shared" si="4"/>
        <v>198.29</v>
      </c>
      <c r="H99" s="15">
        <f t="shared" si="4"/>
        <v>42.79</v>
      </c>
      <c r="I99" s="15">
        <f t="shared" si="4"/>
        <v>0.03</v>
      </c>
      <c r="J99" s="15">
        <f t="shared" si="4"/>
        <v>0.05</v>
      </c>
      <c r="K99" s="15">
        <f t="shared" si="4"/>
        <v>0.35</v>
      </c>
      <c r="L99" s="15">
        <f t="shared" si="4"/>
        <v>3.78</v>
      </c>
      <c r="M99" s="15">
        <f t="shared" si="4"/>
        <v>63.14</v>
      </c>
      <c r="N99" s="15">
        <f t="shared" si="4"/>
        <v>197</v>
      </c>
    </row>
  </sheetData>
  <phoneticPr fontId="9" type="noConversion"/>
  <printOptions horizontalCentered="1" gridLines="1" gridLinesSet="0"/>
  <pageMargins left="1.1811023622047245" right="0.78740157480314965" top="1.1811023622047245" bottom="0.78740157480314965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 Oppervlakte pit- en steenvruchten in Nederland 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6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6" customWidth="1"/>
    <col min="2" max="14" width="12.7109375" style="6" customWidth="1"/>
    <col min="15" max="70" width="10.7109375" style="6" customWidth="1"/>
    <col min="71" max="16384" width="9.140625" style="6"/>
  </cols>
  <sheetData>
    <row r="1" spans="1:14" s="4" customFormat="1" ht="39.950000000000003" customHeight="1">
      <c r="A1" s="34" t="s">
        <v>29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s="1" customFormat="1" ht="24.95" customHeight="1">
      <c r="A2" s="4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</row>
    <row r="3" spans="1:14" s="1" customFormat="1">
      <c r="A3" s="44">
        <v>1930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s="1" customFormat="1">
      <c r="A4" s="38">
        <v>1931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7"/>
    </row>
    <row r="5" spans="1:14" s="1" customFormat="1">
      <c r="A5" s="38">
        <v>1932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7"/>
    </row>
    <row r="6" spans="1:14" s="1" customFormat="1">
      <c r="A6" s="38">
        <v>1933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7"/>
    </row>
    <row r="7" spans="1:14" s="1" customFormat="1">
      <c r="A7" s="38">
        <v>1934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7"/>
    </row>
    <row r="8" spans="1:14" s="1" customFormat="1">
      <c r="A8" s="38">
        <v>1935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7"/>
    </row>
    <row r="9" spans="1:14" s="1" customFormat="1">
      <c r="A9" s="38">
        <v>1936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7"/>
    </row>
    <row r="10" spans="1:14" s="1" customFormat="1">
      <c r="A10" s="38">
        <v>1937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7"/>
    </row>
    <row r="11" spans="1:14" s="1" customFormat="1">
      <c r="A11" s="38">
        <v>1938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7"/>
    </row>
    <row r="12" spans="1:14" s="1" customFormat="1">
      <c r="A12" s="38">
        <v>1939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7"/>
    </row>
    <row r="13" spans="1:14" s="1" customFormat="1">
      <c r="A13" s="38">
        <v>1940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7"/>
    </row>
    <row r="14" spans="1:14" s="1" customFormat="1">
      <c r="A14" s="38">
        <v>1941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7"/>
    </row>
    <row r="15" spans="1:14" s="1" customFormat="1">
      <c r="A15" s="38">
        <v>1942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7"/>
    </row>
    <row r="16" spans="1:14" s="1" customFormat="1">
      <c r="A16" s="38">
        <v>1943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7"/>
    </row>
    <row r="17" spans="1:14" s="1" customFormat="1">
      <c r="A17" s="38">
        <v>1944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7"/>
    </row>
    <row r="18" spans="1:14" s="1" customFormat="1">
      <c r="A18" s="38">
        <v>1945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7"/>
    </row>
    <row r="19" spans="1:14" s="1" customFormat="1">
      <c r="A19" s="38">
        <v>1946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7"/>
    </row>
    <row r="20" spans="1:14" s="1" customFormat="1">
      <c r="A20" s="38">
        <v>1947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7"/>
    </row>
    <row r="21" spans="1:14" s="1" customFormat="1">
      <c r="A21" s="38">
        <v>1948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7"/>
    </row>
    <row r="22" spans="1:14" s="1" customFormat="1">
      <c r="A22" s="38">
        <v>1949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7"/>
    </row>
    <row r="23" spans="1:14" s="1" customFormat="1">
      <c r="A23" s="38">
        <v>1950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7"/>
    </row>
    <row r="24" spans="1:14" s="1" customFormat="1">
      <c r="A24" s="38">
        <v>1951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7"/>
    </row>
    <row r="25" spans="1:14" s="1" customFormat="1">
      <c r="A25" s="38">
        <v>1952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7"/>
    </row>
    <row r="26" spans="1:14" s="1" customFormat="1">
      <c r="A26" s="38">
        <v>1953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7"/>
    </row>
    <row r="27" spans="1:14" s="1" customFormat="1">
      <c r="A27" s="38">
        <v>1954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7"/>
    </row>
    <row r="28" spans="1:14" s="1" customFormat="1">
      <c r="A28" s="38">
        <v>1955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7"/>
    </row>
    <row r="29" spans="1:14" s="1" customFormat="1">
      <c r="A29" s="38">
        <v>1956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7"/>
    </row>
    <row r="30" spans="1:14" s="1" customFormat="1">
      <c r="A30" s="38">
        <v>1957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7"/>
    </row>
    <row r="31" spans="1:14" s="1" customFormat="1">
      <c r="A31" s="38">
        <v>1958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7"/>
    </row>
    <row r="32" spans="1:14" s="1" customFormat="1">
      <c r="A32" s="38">
        <v>1959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7"/>
    </row>
    <row r="33" spans="1:14" s="1" customFormat="1">
      <c r="A33" s="38">
        <v>1960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7"/>
    </row>
    <row r="34" spans="1:14" s="1" customFormat="1">
      <c r="A34" s="38">
        <v>1961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7"/>
    </row>
    <row r="35" spans="1:14" s="1" customFormat="1">
      <c r="A35" s="38">
        <v>1962</v>
      </c>
      <c r="B35" s="2">
        <v>0.74</v>
      </c>
      <c r="C35" s="2">
        <v>0</v>
      </c>
      <c r="D35" s="2">
        <v>0.27</v>
      </c>
      <c r="E35" s="2">
        <v>0.28999999999999998</v>
      </c>
      <c r="F35" s="2">
        <v>0</v>
      </c>
      <c r="G35" s="2">
        <v>125.96</v>
      </c>
      <c r="H35" s="2">
        <v>3.12</v>
      </c>
      <c r="I35" s="2">
        <v>0.13</v>
      </c>
      <c r="J35" s="2">
        <v>3.05</v>
      </c>
      <c r="K35" s="2">
        <v>46.93</v>
      </c>
      <c r="L35" s="2">
        <v>217.54</v>
      </c>
      <c r="M35" s="2">
        <v>199.92</v>
      </c>
      <c r="N35" s="47">
        <f>SUM(B35:M35)</f>
        <v>597.94999999999993</v>
      </c>
    </row>
    <row r="36" spans="1:14" s="1" customFormat="1">
      <c r="A36" s="38">
        <v>1963</v>
      </c>
      <c r="B36" s="2">
        <v>0.81</v>
      </c>
      <c r="C36" s="2">
        <v>0</v>
      </c>
      <c r="D36" s="2">
        <v>0.27</v>
      </c>
      <c r="E36" s="2">
        <v>0.03</v>
      </c>
      <c r="F36" s="2">
        <v>0</v>
      </c>
      <c r="G36" s="2">
        <v>114.64</v>
      </c>
      <c r="H36" s="2">
        <v>0.91</v>
      </c>
      <c r="I36" s="2">
        <v>0.01</v>
      </c>
      <c r="J36" s="2">
        <v>0.2</v>
      </c>
      <c r="K36" s="2">
        <v>51.12</v>
      </c>
      <c r="L36" s="2">
        <v>250.63</v>
      </c>
      <c r="M36" s="2">
        <v>234.03</v>
      </c>
      <c r="N36" s="47">
        <f>SUM(B36:M36)</f>
        <v>652.65</v>
      </c>
    </row>
    <row r="37" spans="1:14" s="1" customFormat="1">
      <c r="A37" s="38">
        <v>1964</v>
      </c>
      <c r="B37" s="2">
        <v>0.52</v>
      </c>
      <c r="C37" s="2">
        <v>0</v>
      </c>
      <c r="D37" s="2">
        <v>0.35</v>
      </c>
      <c r="E37" s="2">
        <v>0.01</v>
      </c>
      <c r="F37" s="2">
        <v>7.0000000000000007E-2</v>
      </c>
      <c r="G37" s="2">
        <v>122.22</v>
      </c>
      <c r="H37" s="2">
        <v>0.3</v>
      </c>
      <c r="I37" s="2">
        <v>0.51</v>
      </c>
      <c r="J37" s="2">
        <v>0.19</v>
      </c>
      <c r="K37" s="2">
        <v>50.67</v>
      </c>
      <c r="L37" s="2">
        <v>232.14</v>
      </c>
      <c r="M37" s="2">
        <v>250.15</v>
      </c>
      <c r="N37" s="47">
        <f>SUM(B37:M37)</f>
        <v>657.13</v>
      </c>
    </row>
    <row r="38" spans="1:14" s="1" customFormat="1">
      <c r="A38" s="38">
        <v>1965</v>
      </c>
      <c r="B38" s="2">
        <v>0.54</v>
      </c>
      <c r="C38" s="2">
        <v>0.03</v>
      </c>
      <c r="D38" s="2">
        <v>0.23</v>
      </c>
      <c r="E38" s="2">
        <v>0.01</v>
      </c>
      <c r="F38" s="2">
        <v>0</v>
      </c>
      <c r="G38" s="2">
        <v>128.35</v>
      </c>
      <c r="H38" s="2">
        <v>0.2</v>
      </c>
      <c r="I38" s="2">
        <v>1.04</v>
      </c>
      <c r="J38" s="2">
        <v>1.43</v>
      </c>
      <c r="K38" s="2">
        <v>49.18</v>
      </c>
      <c r="L38" s="2">
        <v>233.48</v>
      </c>
      <c r="M38" s="2">
        <v>282.83999999999997</v>
      </c>
      <c r="N38" s="47">
        <f>SUM(B38:M38)</f>
        <v>697.32999999999993</v>
      </c>
    </row>
    <row r="39" spans="1:14" s="1" customFormat="1">
      <c r="A39" s="38">
        <v>1966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7"/>
    </row>
    <row r="40" spans="1:14" s="1" customFormat="1">
      <c r="A40" s="38">
        <v>1967</v>
      </c>
      <c r="B40" s="2">
        <v>0.16</v>
      </c>
      <c r="C40" s="2">
        <v>0</v>
      </c>
      <c r="D40" s="2">
        <v>0.2</v>
      </c>
      <c r="E40" s="2">
        <v>0.02</v>
      </c>
      <c r="F40" s="2">
        <v>0</v>
      </c>
      <c r="G40" s="2">
        <v>116.09</v>
      </c>
      <c r="H40" s="2">
        <v>0.05</v>
      </c>
      <c r="I40" s="2">
        <v>0.31</v>
      </c>
      <c r="J40" s="2">
        <v>2.09</v>
      </c>
      <c r="K40" s="2">
        <v>37.869999999999997</v>
      </c>
      <c r="L40" s="2">
        <v>167.96</v>
      </c>
      <c r="M40" s="2">
        <v>284.61</v>
      </c>
      <c r="N40" s="47">
        <f t="shared" ref="N40:N47" si="0">SUM(B40:M40)</f>
        <v>609.36</v>
      </c>
    </row>
    <row r="41" spans="1:14" s="1" customFormat="1">
      <c r="A41" s="38">
        <v>1968</v>
      </c>
      <c r="B41" s="2">
        <v>0.08</v>
      </c>
      <c r="C41" s="2">
        <v>0</v>
      </c>
      <c r="D41" s="2">
        <v>0.02</v>
      </c>
      <c r="E41" s="2">
        <v>0.05</v>
      </c>
      <c r="F41" s="2">
        <v>0</v>
      </c>
      <c r="G41" s="2">
        <v>112.22</v>
      </c>
      <c r="H41" s="2">
        <v>0.02</v>
      </c>
      <c r="I41" s="2">
        <v>0.62</v>
      </c>
      <c r="J41" s="2">
        <v>1.92</v>
      </c>
      <c r="K41" s="2">
        <v>33.26</v>
      </c>
      <c r="L41" s="2">
        <v>132.16999999999999</v>
      </c>
      <c r="M41" s="2">
        <v>289.11</v>
      </c>
      <c r="N41" s="47">
        <f t="shared" si="0"/>
        <v>569.47</v>
      </c>
    </row>
    <row r="42" spans="1:14" s="1" customFormat="1">
      <c r="A42" s="38">
        <v>1969</v>
      </c>
      <c r="B42" s="2">
        <v>0.54</v>
      </c>
      <c r="C42" s="2">
        <v>0</v>
      </c>
      <c r="D42" s="2">
        <v>0.08</v>
      </c>
      <c r="E42" s="2">
        <v>0</v>
      </c>
      <c r="F42" s="2">
        <v>0</v>
      </c>
      <c r="G42" s="2">
        <v>108.16</v>
      </c>
      <c r="H42" s="2">
        <v>0.15</v>
      </c>
      <c r="I42" s="2">
        <v>0.06</v>
      </c>
      <c r="J42" s="2">
        <v>1.72</v>
      </c>
      <c r="K42" s="2">
        <v>32.94</v>
      </c>
      <c r="L42" s="2">
        <v>114.05</v>
      </c>
      <c r="M42" s="2">
        <v>284.91000000000003</v>
      </c>
      <c r="N42" s="47">
        <f t="shared" si="0"/>
        <v>542.61</v>
      </c>
    </row>
    <row r="43" spans="1:14" s="1" customFormat="1">
      <c r="A43" s="38">
        <v>1970</v>
      </c>
      <c r="B43" s="2">
        <v>0.34</v>
      </c>
      <c r="C43" s="2">
        <v>0</v>
      </c>
      <c r="D43" s="2">
        <v>0</v>
      </c>
      <c r="E43" s="2">
        <v>0.22</v>
      </c>
      <c r="F43" s="2">
        <v>0</v>
      </c>
      <c r="G43" s="2">
        <v>116.8</v>
      </c>
      <c r="H43" s="2">
        <v>0</v>
      </c>
      <c r="I43" s="2">
        <v>0.28000000000000003</v>
      </c>
      <c r="J43" s="2">
        <v>1.26</v>
      </c>
      <c r="K43" s="2">
        <v>36.17</v>
      </c>
      <c r="L43" s="2">
        <v>87.75</v>
      </c>
      <c r="M43" s="2">
        <v>292.01</v>
      </c>
      <c r="N43" s="47">
        <f t="shared" si="0"/>
        <v>534.82999999999993</v>
      </c>
    </row>
    <row r="44" spans="1:14" s="1" customFormat="1">
      <c r="A44" s="38">
        <v>1971</v>
      </c>
      <c r="B44" s="2">
        <v>0.02</v>
      </c>
      <c r="C44" s="2">
        <v>0</v>
      </c>
      <c r="D44" s="2">
        <v>0</v>
      </c>
      <c r="E44" s="2">
        <v>0.04</v>
      </c>
      <c r="F44" s="2">
        <v>0</v>
      </c>
      <c r="G44" s="2">
        <v>108.55</v>
      </c>
      <c r="H44" s="2">
        <v>0</v>
      </c>
      <c r="I44" s="2">
        <v>0.65</v>
      </c>
      <c r="J44" s="2">
        <v>1.62</v>
      </c>
      <c r="K44" s="2">
        <v>31.66</v>
      </c>
      <c r="L44" s="2">
        <v>74.239999999999995</v>
      </c>
      <c r="M44" s="2">
        <v>299.14</v>
      </c>
      <c r="N44" s="47">
        <f t="shared" si="0"/>
        <v>515.92000000000007</v>
      </c>
    </row>
    <row r="45" spans="1:14" s="1" customFormat="1">
      <c r="A45" s="38">
        <v>1972</v>
      </c>
      <c r="B45" s="2">
        <v>0.02</v>
      </c>
      <c r="C45" s="2">
        <v>0</v>
      </c>
      <c r="D45" s="2">
        <v>0.05</v>
      </c>
      <c r="E45" s="2">
        <v>0.2</v>
      </c>
      <c r="F45" s="2">
        <v>0</v>
      </c>
      <c r="G45" s="2">
        <v>118.71</v>
      </c>
      <c r="H45" s="2">
        <v>0</v>
      </c>
      <c r="I45" s="2">
        <v>0.05</v>
      </c>
      <c r="J45" s="2">
        <v>0.65</v>
      </c>
      <c r="K45" s="2">
        <v>28.25</v>
      </c>
      <c r="L45" s="2">
        <v>65.44</v>
      </c>
      <c r="M45" s="2">
        <v>270.14</v>
      </c>
      <c r="N45" s="47">
        <f t="shared" si="0"/>
        <v>483.51</v>
      </c>
    </row>
    <row r="46" spans="1:14" s="1" customFormat="1">
      <c r="A46" s="38">
        <v>1973</v>
      </c>
      <c r="B46" s="2">
        <v>0.02</v>
      </c>
      <c r="C46" s="2">
        <v>0</v>
      </c>
      <c r="D46" s="2">
        <v>0</v>
      </c>
      <c r="E46" s="2">
        <v>0.22</v>
      </c>
      <c r="F46" s="2">
        <v>0</v>
      </c>
      <c r="G46" s="2">
        <v>120.85</v>
      </c>
      <c r="H46" s="2">
        <v>0</v>
      </c>
      <c r="I46" s="2">
        <v>0.1</v>
      </c>
      <c r="J46" s="2">
        <v>0.65</v>
      </c>
      <c r="K46" s="2">
        <v>24.72</v>
      </c>
      <c r="L46" s="2">
        <v>55.23</v>
      </c>
      <c r="M46" s="2">
        <v>264.18</v>
      </c>
      <c r="N46" s="47">
        <f t="shared" si="0"/>
        <v>465.97</v>
      </c>
    </row>
    <row r="47" spans="1:14" s="1" customFormat="1">
      <c r="A47" s="38">
        <v>1974</v>
      </c>
      <c r="B47" s="2">
        <v>0.02</v>
      </c>
      <c r="C47" s="2">
        <v>0</v>
      </c>
      <c r="D47" s="2">
        <v>0</v>
      </c>
      <c r="E47" s="2">
        <v>0.22</v>
      </c>
      <c r="F47" s="2">
        <v>0</v>
      </c>
      <c r="G47" s="2">
        <v>110.3</v>
      </c>
      <c r="H47" s="2">
        <v>0</v>
      </c>
      <c r="I47" s="2">
        <v>0.05</v>
      </c>
      <c r="J47" s="2">
        <v>0.9</v>
      </c>
      <c r="K47" s="2">
        <v>22.49</v>
      </c>
      <c r="L47" s="2">
        <v>42.34</v>
      </c>
      <c r="M47" s="2">
        <v>251.63</v>
      </c>
      <c r="N47" s="47">
        <f t="shared" si="0"/>
        <v>427.95</v>
      </c>
    </row>
    <row r="48" spans="1:14" s="1" customFormat="1">
      <c r="A48" s="38">
        <v>1975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47"/>
    </row>
    <row r="49" spans="1:14" s="1" customFormat="1">
      <c r="A49" s="38">
        <v>1976</v>
      </c>
      <c r="B49" s="2">
        <v>0.5</v>
      </c>
      <c r="C49" s="2">
        <v>0</v>
      </c>
      <c r="D49" s="2">
        <v>0</v>
      </c>
      <c r="E49" s="2">
        <v>0</v>
      </c>
      <c r="F49" s="2">
        <v>0.3</v>
      </c>
      <c r="G49" s="2">
        <v>91.21</v>
      </c>
      <c r="H49" s="2">
        <v>0.65</v>
      </c>
      <c r="I49" s="2">
        <v>0.1</v>
      </c>
      <c r="J49" s="2">
        <v>0.27</v>
      </c>
      <c r="K49" s="2">
        <v>10.96</v>
      </c>
      <c r="L49" s="2">
        <v>29.93</v>
      </c>
      <c r="M49" s="2">
        <v>231.68</v>
      </c>
      <c r="N49" s="47">
        <f t="shared" ref="N49:N56" si="1">SUM(B49:M49)</f>
        <v>365.6</v>
      </c>
    </row>
    <row r="50" spans="1:14" s="1" customFormat="1">
      <c r="A50" s="38">
        <v>1977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99.02</v>
      </c>
      <c r="H50" s="2">
        <v>0.3</v>
      </c>
      <c r="I50" s="2">
        <v>0.04</v>
      </c>
      <c r="J50" s="2">
        <v>2.5</v>
      </c>
      <c r="K50" s="2">
        <v>14</v>
      </c>
      <c r="L50" s="2">
        <v>23.56</v>
      </c>
      <c r="M50" s="2">
        <v>247.22</v>
      </c>
      <c r="N50" s="47">
        <f t="shared" si="1"/>
        <v>386.64</v>
      </c>
    </row>
    <row r="51" spans="1:14" s="1" customFormat="1">
      <c r="A51" s="38">
        <v>1978</v>
      </c>
      <c r="B51" s="2">
        <v>0</v>
      </c>
      <c r="C51" s="2">
        <v>0</v>
      </c>
      <c r="D51" s="2">
        <v>0</v>
      </c>
      <c r="E51" s="2">
        <v>0.2</v>
      </c>
      <c r="F51" s="2">
        <v>0</v>
      </c>
      <c r="G51" s="2">
        <v>104.67</v>
      </c>
      <c r="H51" s="2">
        <v>0.8</v>
      </c>
      <c r="I51" s="2">
        <v>0.14000000000000001</v>
      </c>
      <c r="J51" s="2">
        <v>2.59</v>
      </c>
      <c r="K51" s="2">
        <v>15.22</v>
      </c>
      <c r="L51" s="2">
        <v>15.12</v>
      </c>
      <c r="M51" s="2">
        <v>264.24</v>
      </c>
      <c r="N51" s="47">
        <f t="shared" si="1"/>
        <v>402.98</v>
      </c>
    </row>
    <row r="52" spans="1:14" s="1" customFormat="1">
      <c r="A52" s="38">
        <v>1979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134.66</v>
      </c>
      <c r="H52" s="2">
        <v>1.05</v>
      </c>
      <c r="I52" s="2">
        <v>0.65</v>
      </c>
      <c r="J52" s="2">
        <v>2.5</v>
      </c>
      <c r="K52" s="2">
        <v>15.6</v>
      </c>
      <c r="L52" s="2">
        <v>15.67</v>
      </c>
      <c r="M52" s="2">
        <v>269.74</v>
      </c>
      <c r="N52" s="47">
        <f t="shared" si="1"/>
        <v>439.87</v>
      </c>
    </row>
    <row r="53" spans="1:14" s="1" customFormat="1">
      <c r="A53" s="38">
        <v>1980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146.9</v>
      </c>
      <c r="H53" s="2">
        <v>2.0499999999999998</v>
      </c>
      <c r="I53" s="2">
        <v>0.28000000000000003</v>
      </c>
      <c r="J53" s="2">
        <v>2.5</v>
      </c>
      <c r="K53" s="2">
        <v>18.59</v>
      </c>
      <c r="L53" s="2">
        <v>11.46</v>
      </c>
      <c r="M53" s="2">
        <v>283.76</v>
      </c>
      <c r="N53" s="47">
        <f t="shared" si="1"/>
        <v>465.54</v>
      </c>
    </row>
    <row r="54" spans="1:14" s="1" customFormat="1">
      <c r="A54" s="38">
        <v>1981</v>
      </c>
      <c r="B54" s="2">
        <v>0</v>
      </c>
      <c r="C54" s="2">
        <v>0</v>
      </c>
      <c r="D54" s="2">
        <v>0</v>
      </c>
      <c r="E54" s="2">
        <v>0</v>
      </c>
      <c r="F54" s="2">
        <v>1</v>
      </c>
      <c r="G54" s="2">
        <v>151.36000000000001</v>
      </c>
      <c r="H54" s="2">
        <v>3.05</v>
      </c>
      <c r="I54" s="2">
        <v>0.14000000000000001</v>
      </c>
      <c r="J54" s="2">
        <v>2.7</v>
      </c>
      <c r="K54" s="2">
        <v>27.05</v>
      </c>
      <c r="L54" s="2">
        <v>10.23</v>
      </c>
      <c r="M54" s="2">
        <v>287.2</v>
      </c>
      <c r="N54" s="47">
        <f t="shared" si="1"/>
        <v>482.73</v>
      </c>
    </row>
    <row r="55" spans="1:14" s="1" customFormat="1">
      <c r="A55" s="38">
        <v>1982</v>
      </c>
      <c r="B55" s="2">
        <v>0</v>
      </c>
      <c r="C55" s="2">
        <v>0</v>
      </c>
      <c r="D55" s="2">
        <v>0</v>
      </c>
      <c r="E55" s="2">
        <v>0.05</v>
      </c>
      <c r="F55" s="2">
        <v>1</v>
      </c>
      <c r="G55" s="2">
        <v>160.38999999999999</v>
      </c>
      <c r="H55" s="2">
        <v>0.5</v>
      </c>
      <c r="I55" s="2">
        <v>0.13</v>
      </c>
      <c r="J55" s="2">
        <v>5.01</v>
      </c>
      <c r="K55" s="2">
        <v>27.34</v>
      </c>
      <c r="L55" s="2">
        <v>10.09</v>
      </c>
      <c r="M55" s="2">
        <v>286.94</v>
      </c>
      <c r="N55" s="47">
        <f t="shared" si="1"/>
        <v>491.45</v>
      </c>
    </row>
    <row r="56" spans="1:14" s="1" customFormat="1">
      <c r="A56" s="38">
        <v>1983</v>
      </c>
      <c r="B56" s="2">
        <v>0</v>
      </c>
      <c r="C56" s="2">
        <v>0</v>
      </c>
      <c r="D56" s="2">
        <v>0</v>
      </c>
      <c r="E56" s="2">
        <v>0.05</v>
      </c>
      <c r="F56" s="2">
        <v>0</v>
      </c>
      <c r="G56" s="2">
        <v>165.42</v>
      </c>
      <c r="H56" s="2">
        <v>1</v>
      </c>
      <c r="I56" s="2">
        <v>0.93</v>
      </c>
      <c r="J56" s="2">
        <v>5.0199999999999996</v>
      </c>
      <c r="K56" s="2">
        <v>27.24</v>
      </c>
      <c r="L56" s="2">
        <v>9.34</v>
      </c>
      <c r="M56" s="2">
        <v>282.27999999999997</v>
      </c>
      <c r="N56" s="47">
        <f t="shared" si="1"/>
        <v>491.28</v>
      </c>
    </row>
    <row r="57" spans="1:14" s="1" customFormat="1">
      <c r="A57" s="38">
        <v>1984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7"/>
    </row>
    <row r="58" spans="1:14" s="1" customFormat="1">
      <c r="A58" s="38">
        <v>1985</v>
      </c>
      <c r="B58" s="2">
        <v>0</v>
      </c>
      <c r="C58" s="2">
        <v>0</v>
      </c>
      <c r="D58" s="2">
        <v>0.3</v>
      </c>
      <c r="E58" s="2">
        <v>0</v>
      </c>
      <c r="F58" s="2">
        <v>0</v>
      </c>
      <c r="G58" s="2">
        <v>134.86000000000001</v>
      </c>
      <c r="H58" s="2">
        <v>1.7</v>
      </c>
      <c r="I58" s="2">
        <v>0.44</v>
      </c>
      <c r="J58" s="2">
        <v>5.16</v>
      </c>
      <c r="K58" s="2">
        <v>27.68</v>
      </c>
      <c r="L58" s="2">
        <v>7.38</v>
      </c>
      <c r="M58" s="2">
        <v>227.8</v>
      </c>
      <c r="N58" s="47">
        <f>SUM(B58:M58)</f>
        <v>405.32000000000005</v>
      </c>
    </row>
    <row r="59" spans="1:14" s="1" customFormat="1">
      <c r="A59" s="38">
        <v>1986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47"/>
    </row>
    <row r="60" spans="1:14" s="1" customFormat="1">
      <c r="A60" s="38">
        <v>1987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47"/>
    </row>
    <row r="61" spans="1:14" s="1" customFormat="1">
      <c r="A61" s="38">
        <v>1988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47"/>
    </row>
    <row r="62" spans="1:14" s="1" customFormat="1">
      <c r="A62" s="38">
        <v>1989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47"/>
    </row>
    <row r="63" spans="1:14" s="1" customFormat="1">
      <c r="A63" s="38">
        <v>1990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47"/>
    </row>
    <row r="64" spans="1:14" s="1" customFormat="1">
      <c r="A64" s="38">
        <v>1991</v>
      </c>
      <c r="N64" s="48"/>
    </row>
    <row r="65" spans="1:14" s="1" customFormat="1">
      <c r="A65" s="38">
        <v>1992</v>
      </c>
      <c r="N65" s="48">
        <v>278</v>
      </c>
    </row>
    <row r="66" spans="1:14" s="1" customFormat="1">
      <c r="A66" s="38">
        <v>1993</v>
      </c>
      <c r="N66" s="48">
        <v>271</v>
      </c>
    </row>
    <row r="67" spans="1:14" s="1" customFormat="1">
      <c r="A67" s="38">
        <v>1994</v>
      </c>
      <c r="N67" s="48">
        <v>257</v>
      </c>
    </row>
    <row r="68" spans="1:14" s="1" customFormat="1">
      <c r="A68" s="38">
        <v>1995</v>
      </c>
      <c r="N68" s="48">
        <v>288</v>
      </c>
    </row>
    <row r="69" spans="1:14" s="1" customFormat="1">
      <c r="A69" s="38">
        <v>1996</v>
      </c>
      <c r="N69" s="48">
        <v>238</v>
      </c>
    </row>
    <row r="70" spans="1:14" s="1" customFormat="1">
      <c r="A70" s="38">
        <v>1997</v>
      </c>
      <c r="N70" s="48">
        <v>259</v>
      </c>
    </row>
    <row r="71" spans="1:14" s="1" customFormat="1">
      <c r="A71" s="38">
        <v>1998</v>
      </c>
      <c r="N71" s="48">
        <v>258</v>
      </c>
    </row>
    <row r="72" spans="1:14" s="1" customFormat="1">
      <c r="A72" s="38">
        <v>1999</v>
      </c>
      <c r="N72" s="48">
        <v>244</v>
      </c>
    </row>
    <row r="73" spans="1:14" s="1" customFormat="1">
      <c r="A73" s="38">
        <v>2000</v>
      </c>
      <c r="N73" s="48">
        <v>244</v>
      </c>
    </row>
    <row r="74" spans="1:14" s="1" customFormat="1">
      <c r="A74" s="38">
        <v>2001</v>
      </c>
      <c r="N74" s="48">
        <v>305</v>
      </c>
    </row>
    <row r="75" spans="1:14" s="1" customFormat="1">
      <c r="A75" s="38">
        <v>2002</v>
      </c>
      <c r="N75" s="48">
        <v>307</v>
      </c>
    </row>
    <row r="76" spans="1:14" s="1" customFormat="1">
      <c r="A76" s="38">
        <v>2003</v>
      </c>
      <c r="N76" s="48">
        <v>326</v>
      </c>
    </row>
    <row r="77" spans="1:14" s="1" customFormat="1">
      <c r="A77" s="38">
        <v>2004</v>
      </c>
      <c r="N77" s="48">
        <v>321</v>
      </c>
    </row>
    <row r="78" spans="1:14" s="1" customFormat="1">
      <c r="A78" s="38">
        <v>2005</v>
      </c>
      <c r="N78" s="48">
        <v>338</v>
      </c>
    </row>
    <row r="79" spans="1:14" s="1" customFormat="1">
      <c r="A79" s="38">
        <v>2006</v>
      </c>
      <c r="B79" s="53">
        <v>0.18</v>
      </c>
      <c r="C79" s="53">
        <v>0.57999999999999996</v>
      </c>
      <c r="D79" s="53"/>
      <c r="E79" s="53">
        <v>0.1</v>
      </c>
      <c r="F79" s="53"/>
      <c r="G79" s="39">
        <v>6.01</v>
      </c>
      <c r="H79" s="39">
        <v>0.2</v>
      </c>
      <c r="I79" s="53"/>
      <c r="J79" s="53"/>
      <c r="K79" s="39">
        <v>36.159999999999997</v>
      </c>
      <c r="L79" s="39">
        <v>26.26</v>
      </c>
      <c r="M79" s="39">
        <v>246.97</v>
      </c>
      <c r="N79" s="47">
        <f>SUM(B79:M79)</f>
        <v>316.45999999999998</v>
      </c>
    </row>
    <row r="80" spans="1:14" s="1" customFormat="1">
      <c r="A80" s="38">
        <v>2007</v>
      </c>
      <c r="B80" s="53"/>
      <c r="C80" s="53"/>
      <c r="D80" s="53">
        <v>1.1000000000000001</v>
      </c>
      <c r="E80" s="53"/>
      <c r="F80" s="53">
        <v>8</v>
      </c>
      <c r="G80" s="39">
        <v>35.33</v>
      </c>
      <c r="H80" s="39"/>
      <c r="I80" s="53"/>
      <c r="J80" s="39">
        <v>0.4</v>
      </c>
      <c r="K80" s="39">
        <v>40.35</v>
      </c>
      <c r="L80" s="39">
        <v>16.13</v>
      </c>
      <c r="M80" s="39">
        <v>259.83999999999997</v>
      </c>
      <c r="N80" s="47">
        <v>336</v>
      </c>
    </row>
    <row r="81" spans="1:14" s="1" customFormat="1">
      <c r="A81" s="38">
        <v>2008</v>
      </c>
      <c r="B81" s="53"/>
      <c r="C81" s="53"/>
      <c r="D81" s="53"/>
      <c r="E81" s="53">
        <v>17</v>
      </c>
      <c r="F81" s="53"/>
      <c r="G81" s="39">
        <v>21.53</v>
      </c>
      <c r="H81" s="39">
        <v>17.05</v>
      </c>
      <c r="I81" s="53"/>
      <c r="J81" s="39"/>
      <c r="K81" s="39">
        <v>28.59</v>
      </c>
      <c r="L81" s="39">
        <v>23.15</v>
      </c>
      <c r="M81" s="39">
        <v>283.45999999999998</v>
      </c>
      <c r="N81" s="47">
        <v>350</v>
      </c>
    </row>
    <row r="82" spans="1:14" s="1" customFormat="1">
      <c r="A82" s="38">
        <v>2009</v>
      </c>
      <c r="B82" s="53"/>
      <c r="C82" s="53"/>
      <c r="D82" s="53"/>
      <c r="E82" s="53"/>
      <c r="F82" s="53"/>
      <c r="G82" s="39">
        <v>7.67</v>
      </c>
      <c r="H82" s="39">
        <v>15.5</v>
      </c>
      <c r="I82" s="53"/>
      <c r="J82" s="39"/>
      <c r="K82" s="39">
        <v>27.29</v>
      </c>
      <c r="L82" s="39">
        <v>26.33</v>
      </c>
      <c r="M82" s="39">
        <v>299.19</v>
      </c>
      <c r="N82" s="47">
        <v>335</v>
      </c>
    </row>
    <row r="83" spans="1:14" s="1" customFormat="1">
      <c r="A83" s="38">
        <v>2010</v>
      </c>
      <c r="B83" s="53"/>
      <c r="C83" s="53">
        <v>0.39</v>
      </c>
      <c r="D83" s="53"/>
      <c r="E83" s="53"/>
      <c r="F83" s="53"/>
      <c r="G83" s="39">
        <v>3.15</v>
      </c>
      <c r="H83" s="53"/>
      <c r="I83" s="53"/>
      <c r="J83" s="39">
        <v>0.03</v>
      </c>
      <c r="K83" s="39">
        <v>27.05</v>
      </c>
      <c r="L83" s="39">
        <v>23.15</v>
      </c>
      <c r="M83" s="39">
        <v>299.61</v>
      </c>
      <c r="N83" s="47">
        <f>SUM(B83:M83)</f>
        <v>353.38</v>
      </c>
    </row>
    <row r="84" spans="1:14" s="1" customFormat="1">
      <c r="A84" s="38">
        <v>2011</v>
      </c>
      <c r="B84" s="53">
        <v>0</v>
      </c>
      <c r="C84" s="53">
        <v>1.87</v>
      </c>
      <c r="D84" s="53">
        <v>0</v>
      </c>
      <c r="E84" s="53">
        <v>0</v>
      </c>
      <c r="F84" s="53">
        <v>0</v>
      </c>
      <c r="G84" s="53">
        <v>3</v>
      </c>
      <c r="H84" s="53">
        <v>0</v>
      </c>
      <c r="I84" s="53">
        <v>0</v>
      </c>
      <c r="J84" s="53">
        <v>0</v>
      </c>
      <c r="K84" s="53">
        <v>26.4</v>
      </c>
      <c r="L84" s="53">
        <v>0</v>
      </c>
      <c r="M84" s="53">
        <v>294.44</v>
      </c>
      <c r="N84" s="47">
        <f t="shared" ref="N84:N95" si="2">SUM(B84:M84)</f>
        <v>325.70999999999998</v>
      </c>
    </row>
    <row r="85" spans="1:14" s="1" customFormat="1">
      <c r="A85" s="38">
        <v>2012</v>
      </c>
      <c r="B85" s="53">
        <v>0</v>
      </c>
      <c r="C85" s="53">
        <v>0.41</v>
      </c>
      <c r="D85" s="53">
        <v>0</v>
      </c>
      <c r="E85" s="53">
        <v>0</v>
      </c>
      <c r="F85" s="53">
        <v>0</v>
      </c>
      <c r="G85" s="53">
        <v>4.3899999999999997</v>
      </c>
      <c r="H85" s="53">
        <v>0</v>
      </c>
      <c r="I85" s="53">
        <v>0</v>
      </c>
      <c r="J85" s="53">
        <v>0</v>
      </c>
      <c r="K85" s="53">
        <v>26.35</v>
      </c>
      <c r="L85" s="53">
        <v>0</v>
      </c>
      <c r="M85" s="53">
        <v>302.11</v>
      </c>
      <c r="N85" s="47">
        <f t="shared" si="2"/>
        <v>333.26</v>
      </c>
    </row>
    <row r="86" spans="1:14" s="1" customFormat="1">
      <c r="A86" s="38">
        <v>2013</v>
      </c>
      <c r="B86" s="53">
        <v>0</v>
      </c>
      <c r="C86" s="53">
        <v>1.81</v>
      </c>
      <c r="D86" s="53">
        <v>0</v>
      </c>
      <c r="E86" s="53">
        <v>0</v>
      </c>
      <c r="F86" s="53">
        <v>0</v>
      </c>
      <c r="G86" s="53">
        <v>8.91</v>
      </c>
      <c r="H86" s="53">
        <v>0</v>
      </c>
      <c r="I86" s="53">
        <v>0</v>
      </c>
      <c r="J86" s="53">
        <v>0</v>
      </c>
      <c r="K86" s="53">
        <v>34.340000000000003</v>
      </c>
      <c r="L86" s="53">
        <v>0</v>
      </c>
      <c r="M86" s="53">
        <v>292.98</v>
      </c>
      <c r="N86" s="47">
        <f t="shared" si="2"/>
        <v>338.04</v>
      </c>
    </row>
    <row r="87" spans="1:14" s="1" customFormat="1">
      <c r="A87" s="38">
        <v>2014</v>
      </c>
      <c r="B87" s="53">
        <v>0</v>
      </c>
      <c r="C87" s="53">
        <v>0.41</v>
      </c>
      <c r="D87" s="53">
        <v>0</v>
      </c>
      <c r="E87" s="53">
        <v>0</v>
      </c>
      <c r="F87" s="53">
        <v>0</v>
      </c>
      <c r="G87" s="53">
        <v>4.16</v>
      </c>
      <c r="H87" s="53">
        <v>0</v>
      </c>
      <c r="I87" s="53">
        <v>0</v>
      </c>
      <c r="J87" s="53">
        <v>0</v>
      </c>
      <c r="K87" s="53">
        <v>33.61</v>
      </c>
      <c r="L87" s="53">
        <v>0</v>
      </c>
      <c r="M87" s="53">
        <v>298.58</v>
      </c>
      <c r="N87" s="47">
        <f t="shared" si="2"/>
        <v>336.76</v>
      </c>
    </row>
    <row r="88" spans="1:14" s="1" customFormat="1">
      <c r="A88" s="38">
        <v>2015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0.35</v>
      </c>
      <c r="H88" s="53">
        <v>0.88</v>
      </c>
      <c r="I88" s="53">
        <v>0</v>
      </c>
      <c r="J88" s="53">
        <v>0</v>
      </c>
      <c r="K88" s="53">
        <v>20.21</v>
      </c>
      <c r="L88" s="53">
        <v>0</v>
      </c>
      <c r="M88" s="53">
        <v>305.75</v>
      </c>
      <c r="N88" s="47">
        <f t="shared" si="2"/>
        <v>327.19</v>
      </c>
    </row>
    <row r="89" spans="1:14" s="1" customFormat="1">
      <c r="A89" s="38">
        <v>2016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20.75</v>
      </c>
      <c r="L89" s="53">
        <v>0.12</v>
      </c>
      <c r="M89" s="53">
        <v>268.83999999999997</v>
      </c>
      <c r="N89" s="47">
        <f t="shared" si="2"/>
        <v>289.70999999999998</v>
      </c>
    </row>
    <row r="90" spans="1:14" s="1" customFormat="1">
      <c r="A90" s="38">
        <v>2017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15.69</v>
      </c>
      <c r="L90" s="53">
        <v>0.15</v>
      </c>
      <c r="M90" s="53">
        <v>254.21</v>
      </c>
      <c r="N90" s="47">
        <f t="shared" si="2"/>
        <v>270.05</v>
      </c>
    </row>
    <row r="91" spans="1:14" s="1" customFormat="1">
      <c r="A91" s="38">
        <v>2018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0.1</v>
      </c>
      <c r="H91" s="53">
        <v>0</v>
      </c>
      <c r="I91" s="53">
        <v>0</v>
      </c>
      <c r="J91" s="53">
        <v>0</v>
      </c>
      <c r="K91" s="53">
        <v>13.72</v>
      </c>
      <c r="L91" s="53">
        <v>0.15</v>
      </c>
      <c r="M91" s="53">
        <v>231.45</v>
      </c>
      <c r="N91" s="47">
        <f t="shared" si="2"/>
        <v>245.42</v>
      </c>
    </row>
    <row r="92" spans="1:14" s="1" customFormat="1">
      <c r="A92" s="38">
        <v>2019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0.1</v>
      </c>
      <c r="H92" s="53">
        <v>0</v>
      </c>
      <c r="I92" s="53">
        <v>0</v>
      </c>
      <c r="J92" s="53">
        <v>0</v>
      </c>
      <c r="K92" s="53">
        <v>10.23</v>
      </c>
      <c r="L92" s="53">
        <v>0.15</v>
      </c>
      <c r="M92" s="53">
        <v>240.59</v>
      </c>
      <c r="N92" s="47">
        <f t="shared" si="2"/>
        <v>251.07</v>
      </c>
    </row>
    <row r="93" spans="1:14" s="1" customFormat="1">
      <c r="A93" s="38">
        <v>2020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0.1</v>
      </c>
      <c r="H93" s="53">
        <v>0</v>
      </c>
      <c r="I93" s="53">
        <v>0</v>
      </c>
      <c r="J93" s="53">
        <v>0</v>
      </c>
      <c r="K93" s="53">
        <v>8.39</v>
      </c>
      <c r="L93" s="53">
        <v>0.15</v>
      </c>
      <c r="M93" s="53">
        <v>233.35</v>
      </c>
      <c r="N93" s="47">
        <f t="shared" si="2"/>
        <v>241.99</v>
      </c>
    </row>
    <row r="94" spans="1:14" s="1" customFormat="1">
      <c r="A94" s="38">
        <v>2021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0.1</v>
      </c>
      <c r="H94" s="53">
        <v>0</v>
      </c>
      <c r="I94" s="53">
        <v>0</v>
      </c>
      <c r="J94" s="53">
        <v>0</v>
      </c>
      <c r="K94" s="53">
        <v>8.39</v>
      </c>
      <c r="L94" s="53">
        <v>0.15</v>
      </c>
      <c r="M94" s="53">
        <v>217.19</v>
      </c>
      <c r="N94" s="47">
        <f t="shared" si="2"/>
        <v>225.82999999999998</v>
      </c>
    </row>
    <row r="95" spans="1:14" s="1" customFormat="1">
      <c r="A95" s="38">
        <v>2022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0.1</v>
      </c>
      <c r="H95" s="53">
        <v>0</v>
      </c>
      <c r="I95" s="53">
        <v>0</v>
      </c>
      <c r="J95" s="53">
        <v>0</v>
      </c>
      <c r="K95" s="53">
        <v>8.36</v>
      </c>
      <c r="L95" s="53">
        <v>0.18</v>
      </c>
      <c r="M95" s="53">
        <v>202.17</v>
      </c>
      <c r="N95" s="47">
        <f t="shared" si="2"/>
        <v>210.80999999999997</v>
      </c>
    </row>
    <row r="96" spans="1:14" s="1" customFormat="1">
      <c r="A96" s="38">
        <v>2023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/>
    </row>
    <row r="97" spans="1:14" s="1" customFormat="1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2"/>
    </row>
    <row r="98" spans="1:14" s="1" customFormat="1">
      <c r="A98" s="14" t="s">
        <v>18</v>
      </c>
      <c r="B98" s="15">
        <f t="shared" ref="B98:N98" si="3">LARGE(B3:B97,1)</f>
        <v>0.81</v>
      </c>
      <c r="C98" s="15">
        <f t="shared" si="3"/>
        <v>1.87</v>
      </c>
      <c r="D98" s="15">
        <f t="shared" si="3"/>
        <v>1.1000000000000001</v>
      </c>
      <c r="E98" s="15">
        <f t="shared" si="3"/>
        <v>17</v>
      </c>
      <c r="F98" s="15">
        <f t="shared" si="3"/>
        <v>8</v>
      </c>
      <c r="G98" s="15">
        <f t="shared" si="3"/>
        <v>165.42</v>
      </c>
      <c r="H98" s="15">
        <f t="shared" si="3"/>
        <v>17.05</v>
      </c>
      <c r="I98" s="15">
        <f t="shared" si="3"/>
        <v>1.04</v>
      </c>
      <c r="J98" s="15">
        <f t="shared" si="3"/>
        <v>5.16</v>
      </c>
      <c r="K98" s="15">
        <f t="shared" si="3"/>
        <v>51.12</v>
      </c>
      <c r="L98" s="15">
        <f t="shared" si="3"/>
        <v>250.63</v>
      </c>
      <c r="M98" s="15">
        <f t="shared" si="3"/>
        <v>305.75</v>
      </c>
      <c r="N98" s="15">
        <f t="shared" si="3"/>
        <v>697.32999999999993</v>
      </c>
    </row>
    <row r="99" spans="1:14" s="1" customFormat="1">
      <c r="A99" s="14" t="s">
        <v>19</v>
      </c>
      <c r="B99" s="15">
        <f t="shared" ref="B99:N99" si="4">SMALL(B3:B97,1)</f>
        <v>0</v>
      </c>
      <c r="C99" s="15">
        <f t="shared" si="4"/>
        <v>0</v>
      </c>
      <c r="D99" s="15">
        <f t="shared" si="4"/>
        <v>0</v>
      </c>
      <c r="E99" s="15">
        <f t="shared" si="4"/>
        <v>0</v>
      </c>
      <c r="F99" s="15">
        <f t="shared" si="4"/>
        <v>0</v>
      </c>
      <c r="G99" s="15">
        <f t="shared" si="4"/>
        <v>0</v>
      </c>
      <c r="H99" s="15">
        <f t="shared" si="4"/>
        <v>0</v>
      </c>
      <c r="I99" s="15">
        <f t="shared" si="4"/>
        <v>0</v>
      </c>
      <c r="J99" s="15">
        <f t="shared" si="4"/>
        <v>0</v>
      </c>
      <c r="K99" s="15">
        <f t="shared" si="4"/>
        <v>8.36</v>
      </c>
      <c r="L99" s="15">
        <f t="shared" si="4"/>
        <v>0</v>
      </c>
      <c r="M99" s="15">
        <f t="shared" si="4"/>
        <v>199.92</v>
      </c>
      <c r="N99" s="15">
        <f t="shared" si="4"/>
        <v>210.80999999999997</v>
      </c>
    </row>
    <row r="100" spans="1:14" s="1" customFormat="1"/>
    <row r="101" spans="1:14" s="1" customFormat="1">
      <c r="A101" s="1" t="s">
        <v>27</v>
      </c>
      <c r="B101" s="21" t="s">
        <v>28</v>
      </c>
    </row>
    <row r="102" spans="1:14" s="1" customFormat="1"/>
    <row r="103" spans="1:14" s="1" customFormat="1"/>
    <row r="104" spans="1:14" s="1" customFormat="1"/>
    <row r="105" spans="1:14" s="1" customFormat="1"/>
    <row r="106" spans="1:14" s="1" customFormat="1"/>
    <row r="107" spans="1:14" s="1" customFormat="1"/>
    <row r="108" spans="1:14" s="1" customFormat="1"/>
    <row r="109" spans="1:14" s="1" customFormat="1"/>
    <row r="110" spans="1:14" s="1" customFormat="1"/>
    <row r="111" spans="1:14" s="1" customFormat="1"/>
    <row r="112" spans="1:14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</sheetData>
  <phoneticPr fontId="9" type="noConversion"/>
  <printOptions horizontalCentered="1" gridLines="1" gridLinesSet="0"/>
  <pageMargins left="1.1811023622047245" right="0.78740157480314965" top="1.1811023622047245" bottom="0.78740157480314965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 Oppervlakte pit- en steenvruchten in Nederland 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9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1" customWidth="1"/>
    <col min="2" max="14" width="12.7109375" style="1" customWidth="1"/>
    <col min="15" max="69" width="10.7109375" style="1" customWidth="1"/>
    <col min="70" max="16384" width="9.140625" style="1"/>
  </cols>
  <sheetData>
    <row r="1" spans="1:14" s="3" customFormat="1" ht="39.950000000000003" customHeight="1">
      <c r="A1" s="34" t="s">
        <v>24</v>
      </c>
      <c r="B1" s="35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ht="24.95" customHeight="1">
      <c r="A2" s="4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</row>
    <row r="3" spans="1:14">
      <c r="A3" s="44">
        <v>1930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>
      <c r="A4" s="38">
        <v>1931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47"/>
    </row>
    <row r="5" spans="1:14">
      <c r="A5" s="38">
        <v>1932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7"/>
    </row>
    <row r="6" spans="1:14">
      <c r="A6" s="38">
        <v>1933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47"/>
    </row>
    <row r="7" spans="1:14">
      <c r="A7" s="38">
        <v>1934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47"/>
    </row>
    <row r="8" spans="1:14">
      <c r="A8" s="38">
        <v>1935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47"/>
    </row>
    <row r="9" spans="1:14">
      <c r="A9" s="38">
        <v>1936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7"/>
    </row>
    <row r="10" spans="1:14">
      <c r="A10" s="38">
        <v>1937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47"/>
    </row>
    <row r="11" spans="1:14">
      <c r="A11" s="38">
        <v>1938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47"/>
    </row>
    <row r="12" spans="1:14">
      <c r="A12" s="38">
        <v>1939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7">
        <v>4138</v>
      </c>
    </row>
    <row r="13" spans="1:14">
      <c r="A13" s="38">
        <v>1940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7"/>
    </row>
    <row r="14" spans="1:14">
      <c r="A14" s="38">
        <v>1941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7"/>
    </row>
    <row r="15" spans="1:14">
      <c r="A15" s="38">
        <v>1942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7"/>
    </row>
    <row r="16" spans="1:14">
      <c r="A16" s="38">
        <v>1943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7"/>
    </row>
    <row r="17" spans="1:14">
      <c r="A17" s="38">
        <v>1944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7"/>
    </row>
    <row r="18" spans="1:14">
      <c r="A18" s="38">
        <v>1945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7"/>
    </row>
    <row r="19" spans="1:14">
      <c r="A19" s="38">
        <v>1946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7">
        <v>4193</v>
      </c>
    </row>
    <row r="20" spans="1:14">
      <c r="A20" s="38">
        <v>1947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7">
        <v>5152</v>
      </c>
    </row>
    <row r="21" spans="1:14">
      <c r="A21" s="38">
        <v>1948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7">
        <v>4828</v>
      </c>
    </row>
    <row r="22" spans="1:14">
      <c r="A22" s="38">
        <v>1949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7">
        <v>4666</v>
      </c>
    </row>
    <row r="23" spans="1:14">
      <c r="A23" s="38">
        <v>1950</v>
      </c>
      <c r="B23" s="2">
        <v>50.66</v>
      </c>
      <c r="C23" s="2">
        <v>14.97</v>
      </c>
      <c r="D23" s="2">
        <v>18.489999999999998</v>
      </c>
      <c r="E23" s="2">
        <v>95.14</v>
      </c>
      <c r="F23" s="2"/>
      <c r="G23" s="2">
        <v>2499.66</v>
      </c>
      <c r="H23" s="2">
        <v>307.69</v>
      </c>
      <c r="I23" s="2">
        <v>175.05</v>
      </c>
      <c r="J23" s="2">
        <v>240.52</v>
      </c>
      <c r="K23" s="2">
        <v>459.74</v>
      </c>
      <c r="L23" s="2">
        <v>348.29</v>
      </c>
      <c r="M23" s="2">
        <v>1153.06</v>
      </c>
      <c r="N23" s="47">
        <f t="shared" ref="N23:N31" si="0">SUM(B23:M23)</f>
        <v>5363.27</v>
      </c>
    </row>
    <row r="24" spans="1:14">
      <c r="A24" s="38">
        <v>1951</v>
      </c>
      <c r="B24" s="2">
        <v>44.12</v>
      </c>
      <c r="C24" s="2">
        <v>12.71</v>
      </c>
      <c r="D24" s="2">
        <v>11.72</v>
      </c>
      <c r="E24" s="2">
        <v>65.400000000000006</v>
      </c>
      <c r="F24" s="2"/>
      <c r="G24" s="2">
        <v>2238.3200000000002</v>
      </c>
      <c r="H24" s="2">
        <v>292.26</v>
      </c>
      <c r="I24" s="2">
        <v>147.16999999999999</v>
      </c>
      <c r="J24" s="2">
        <v>194.19</v>
      </c>
      <c r="K24" s="2">
        <v>446.71</v>
      </c>
      <c r="L24" s="2">
        <v>267.54000000000002</v>
      </c>
      <c r="M24" s="2">
        <v>991.38</v>
      </c>
      <c r="N24" s="47">
        <f t="shared" si="0"/>
        <v>4711.5199999999995</v>
      </c>
    </row>
    <row r="25" spans="1:14">
      <c r="A25" s="38">
        <v>1952</v>
      </c>
      <c r="B25" s="2">
        <v>48.29</v>
      </c>
      <c r="C25" s="2">
        <v>13.16</v>
      </c>
      <c r="D25" s="2">
        <v>7.82</v>
      </c>
      <c r="E25" s="2">
        <v>61.2</v>
      </c>
      <c r="F25" s="2"/>
      <c r="G25" s="2">
        <v>2134.13</v>
      </c>
      <c r="H25" s="2">
        <v>269.14999999999998</v>
      </c>
      <c r="I25" s="2">
        <v>147.46</v>
      </c>
      <c r="J25" s="2">
        <v>183.4</v>
      </c>
      <c r="K25" s="2">
        <v>426.25</v>
      </c>
      <c r="L25" s="2">
        <v>260.27</v>
      </c>
      <c r="M25" s="2">
        <v>931.17</v>
      </c>
      <c r="N25" s="47">
        <f t="shared" si="0"/>
        <v>4482.3</v>
      </c>
    </row>
    <row r="26" spans="1:14">
      <c r="A26" s="38">
        <v>1953</v>
      </c>
      <c r="B26" s="2">
        <v>37.61</v>
      </c>
      <c r="C26" s="2">
        <v>12.53</v>
      </c>
      <c r="D26" s="2">
        <v>6.91</v>
      </c>
      <c r="E26" s="2">
        <v>54.35</v>
      </c>
      <c r="F26" s="2"/>
      <c r="G26" s="2">
        <v>1889.31</v>
      </c>
      <c r="H26" s="2">
        <v>232.05</v>
      </c>
      <c r="I26" s="2">
        <v>122.66</v>
      </c>
      <c r="J26" s="2">
        <v>155.30000000000001</v>
      </c>
      <c r="K26" s="2">
        <v>344.34</v>
      </c>
      <c r="L26" s="2">
        <v>216.05</v>
      </c>
      <c r="M26" s="2">
        <v>864.98</v>
      </c>
      <c r="N26" s="47">
        <f t="shared" si="0"/>
        <v>3936.0900000000006</v>
      </c>
    </row>
    <row r="27" spans="1:14">
      <c r="A27" s="38">
        <v>1954</v>
      </c>
      <c r="B27" s="2">
        <v>34.31</v>
      </c>
      <c r="C27" s="2">
        <v>9.68</v>
      </c>
      <c r="D27" s="2">
        <v>4.74</v>
      </c>
      <c r="E27" s="2">
        <v>55.05</v>
      </c>
      <c r="F27" s="2"/>
      <c r="G27" s="2">
        <v>1657.96</v>
      </c>
      <c r="H27" s="2">
        <v>197.69</v>
      </c>
      <c r="I27" s="2">
        <v>100.44</v>
      </c>
      <c r="J27" s="2">
        <v>126.47</v>
      </c>
      <c r="K27" s="2">
        <v>273.74</v>
      </c>
      <c r="L27" s="2">
        <v>195.99</v>
      </c>
      <c r="M27" s="2">
        <v>818.34</v>
      </c>
      <c r="N27" s="47">
        <f t="shared" si="0"/>
        <v>3474.41</v>
      </c>
    </row>
    <row r="28" spans="1:14">
      <c r="A28" s="38">
        <v>1955</v>
      </c>
      <c r="B28" s="2">
        <v>29.01</v>
      </c>
      <c r="C28" s="2">
        <v>8.4700000000000006</v>
      </c>
      <c r="D28" s="2">
        <v>4.34</v>
      </c>
      <c r="E28" s="2">
        <v>41.98</v>
      </c>
      <c r="F28" s="2"/>
      <c r="G28" s="2">
        <v>1440.69</v>
      </c>
      <c r="H28" s="2">
        <v>156.99</v>
      </c>
      <c r="I28" s="2">
        <v>89.29</v>
      </c>
      <c r="J28" s="2">
        <v>121.73</v>
      </c>
      <c r="K28" s="2">
        <v>218.31</v>
      </c>
      <c r="L28" s="2">
        <v>154.5</v>
      </c>
      <c r="M28" s="2">
        <v>759</v>
      </c>
      <c r="N28" s="47">
        <f t="shared" si="0"/>
        <v>3024.31</v>
      </c>
    </row>
    <row r="29" spans="1:14">
      <c r="A29" s="38">
        <v>1956</v>
      </c>
      <c r="B29" s="2">
        <v>26.61</v>
      </c>
      <c r="C29" s="2">
        <v>8.1</v>
      </c>
      <c r="D29" s="2">
        <v>4.54</v>
      </c>
      <c r="E29" s="2">
        <v>41.95</v>
      </c>
      <c r="F29" s="2"/>
      <c r="G29" s="2">
        <v>1422.54</v>
      </c>
      <c r="H29" s="2">
        <v>153.05000000000001</v>
      </c>
      <c r="I29" s="2">
        <v>88.46</v>
      </c>
      <c r="J29" s="2">
        <v>118.93</v>
      </c>
      <c r="K29" s="2">
        <v>216.77</v>
      </c>
      <c r="L29" s="2">
        <v>147.38999999999999</v>
      </c>
      <c r="M29" s="2">
        <v>758.2</v>
      </c>
      <c r="N29" s="47">
        <f t="shared" si="0"/>
        <v>2986.54</v>
      </c>
    </row>
    <row r="30" spans="1:14">
      <c r="A30" s="38">
        <v>1957</v>
      </c>
      <c r="B30" s="2">
        <v>24.28</v>
      </c>
      <c r="C30" s="2">
        <v>8.08</v>
      </c>
      <c r="D30" s="2">
        <v>3.63</v>
      </c>
      <c r="E30" s="2">
        <v>40.96</v>
      </c>
      <c r="F30" s="2"/>
      <c r="G30" s="2">
        <v>1384.78</v>
      </c>
      <c r="H30" s="2">
        <v>145.35</v>
      </c>
      <c r="I30" s="2">
        <v>87.37</v>
      </c>
      <c r="J30" s="2">
        <v>113.61</v>
      </c>
      <c r="K30" s="2">
        <v>214.75</v>
      </c>
      <c r="L30" s="2">
        <v>142.02000000000001</v>
      </c>
      <c r="M30" s="2">
        <v>753.68</v>
      </c>
      <c r="N30" s="47">
        <f t="shared" si="0"/>
        <v>2918.5099999999998</v>
      </c>
    </row>
    <row r="31" spans="1:14">
      <c r="A31" s="38">
        <v>1958</v>
      </c>
      <c r="B31" s="2">
        <v>19</v>
      </c>
      <c r="C31" s="2">
        <v>9</v>
      </c>
      <c r="D31" s="2">
        <v>3</v>
      </c>
      <c r="E31" s="2">
        <v>30</v>
      </c>
      <c r="F31" s="2">
        <v>2</v>
      </c>
      <c r="G31" s="2">
        <v>1162</v>
      </c>
      <c r="H31" s="2">
        <v>110</v>
      </c>
      <c r="I31" s="2">
        <v>74</v>
      </c>
      <c r="J31" s="2">
        <v>85</v>
      </c>
      <c r="K31" s="2">
        <v>193</v>
      </c>
      <c r="L31" s="2">
        <v>120</v>
      </c>
      <c r="M31" s="2">
        <v>653</v>
      </c>
      <c r="N31" s="47">
        <f t="shared" si="0"/>
        <v>2460</v>
      </c>
    </row>
    <row r="32" spans="1:14">
      <c r="A32" s="38">
        <v>1959</v>
      </c>
      <c r="B32" s="2">
        <v>18.09</v>
      </c>
      <c r="C32" s="2">
        <v>9.6199999999999992</v>
      </c>
      <c r="D32" s="2">
        <v>3.89</v>
      </c>
      <c r="E32" s="2">
        <v>26.89</v>
      </c>
      <c r="F32" s="2">
        <v>1.63</v>
      </c>
      <c r="G32" s="2">
        <v>1172.8900000000001</v>
      </c>
      <c r="H32" s="2">
        <v>110.09</v>
      </c>
      <c r="I32" s="2">
        <v>73.709999999999994</v>
      </c>
      <c r="J32" s="2">
        <v>80.52</v>
      </c>
      <c r="K32" s="2">
        <v>198.94</v>
      </c>
      <c r="L32" s="2">
        <v>109.6</v>
      </c>
      <c r="M32" s="2">
        <v>631.11</v>
      </c>
      <c r="N32" s="47">
        <f t="shared" ref="N32:N38" si="1">SUM(B32:M32)</f>
        <v>2436.98</v>
      </c>
    </row>
    <row r="33" spans="1:14">
      <c r="A33" s="38">
        <v>1960</v>
      </c>
      <c r="B33" s="2">
        <v>17.21</v>
      </c>
      <c r="C33" s="2">
        <v>7.49</v>
      </c>
      <c r="D33" s="2">
        <v>2.71</v>
      </c>
      <c r="E33" s="2">
        <v>25.49</v>
      </c>
      <c r="F33" s="2">
        <v>1.51</v>
      </c>
      <c r="G33" s="2">
        <v>1153.8399999999999</v>
      </c>
      <c r="H33" s="2">
        <v>110.52</v>
      </c>
      <c r="I33" s="2">
        <v>75.459999999999994</v>
      </c>
      <c r="J33" s="2">
        <v>77.38</v>
      </c>
      <c r="K33" s="2">
        <v>205.2</v>
      </c>
      <c r="L33" s="2">
        <v>113.46</v>
      </c>
      <c r="M33" s="2">
        <v>610.96</v>
      </c>
      <c r="N33" s="47">
        <f t="shared" si="1"/>
        <v>2401.2300000000005</v>
      </c>
    </row>
    <row r="34" spans="1:14">
      <c r="A34" s="38">
        <v>1961</v>
      </c>
      <c r="B34" s="2">
        <v>15.28</v>
      </c>
      <c r="C34" s="2">
        <v>10.5</v>
      </c>
      <c r="D34" s="2">
        <v>3.06</v>
      </c>
      <c r="E34" s="2">
        <v>24.13</v>
      </c>
      <c r="F34" s="2">
        <v>1.5</v>
      </c>
      <c r="G34" s="2">
        <v>1164.31</v>
      </c>
      <c r="H34" s="2">
        <v>105.67</v>
      </c>
      <c r="I34" s="2">
        <v>91.5</v>
      </c>
      <c r="J34" s="2">
        <v>81.08</v>
      </c>
      <c r="K34" s="2">
        <v>205.81</v>
      </c>
      <c r="L34" s="2">
        <v>100.72</v>
      </c>
      <c r="M34" s="2">
        <v>581.55999999999995</v>
      </c>
      <c r="N34" s="47">
        <f t="shared" si="1"/>
        <v>2385.12</v>
      </c>
    </row>
    <row r="35" spans="1:14">
      <c r="A35" s="38">
        <v>1962</v>
      </c>
      <c r="B35" s="2">
        <v>13.46</v>
      </c>
      <c r="C35" s="2">
        <v>9.93</v>
      </c>
      <c r="D35" s="2">
        <v>2.85</v>
      </c>
      <c r="E35" s="2">
        <v>22.49</v>
      </c>
      <c r="F35" s="2">
        <v>2.0299999999999998</v>
      </c>
      <c r="G35" s="2">
        <v>1129.93</v>
      </c>
      <c r="H35" s="2">
        <v>110.66</v>
      </c>
      <c r="I35" s="2">
        <v>76.81</v>
      </c>
      <c r="J35" s="2">
        <v>84.43</v>
      </c>
      <c r="K35" s="2">
        <v>205.4</v>
      </c>
      <c r="L35" s="2">
        <v>95.97</v>
      </c>
      <c r="M35" s="2">
        <v>542.79999999999995</v>
      </c>
      <c r="N35" s="47">
        <f t="shared" si="1"/>
        <v>2296.7600000000002</v>
      </c>
    </row>
    <row r="36" spans="1:14">
      <c r="A36" s="38">
        <v>1963</v>
      </c>
      <c r="B36" s="2">
        <v>17.420000000000002</v>
      </c>
      <c r="C36" s="2">
        <v>11.9</v>
      </c>
      <c r="D36" s="2">
        <v>2.27</v>
      </c>
      <c r="E36" s="2">
        <v>17.89</v>
      </c>
      <c r="F36" s="2">
        <v>2.3199999999999998</v>
      </c>
      <c r="G36" s="2">
        <v>1074.79</v>
      </c>
      <c r="H36" s="2">
        <v>105.76</v>
      </c>
      <c r="I36" s="2">
        <v>84.01</v>
      </c>
      <c r="J36" s="2">
        <v>81.95</v>
      </c>
      <c r="K36" s="2">
        <v>212.28</v>
      </c>
      <c r="L36" s="2">
        <v>88.4</v>
      </c>
      <c r="M36" s="2">
        <v>500.34</v>
      </c>
      <c r="N36" s="47">
        <f t="shared" si="1"/>
        <v>2199.33</v>
      </c>
    </row>
    <row r="37" spans="1:14">
      <c r="A37" s="38">
        <v>1964</v>
      </c>
      <c r="B37" s="2">
        <v>16.010000000000002</v>
      </c>
      <c r="C37" s="2">
        <v>12.89</v>
      </c>
      <c r="D37" s="2">
        <v>3.23</v>
      </c>
      <c r="E37" s="2">
        <v>18.489999999999998</v>
      </c>
      <c r="F37" s="2">
        <v>2.42</v>
      </c>
      <c r="G37" s="2">
        <v>1038.69</v>
      </c>
      <c r="H37" s="2">
        <v>102.41</v>
      </c>
      <c r="I37" s="2">
        <v>89.44</v>
      </c>
      <c r="J37" s="2">
        <v>78.81</v>
      </c>
      <c r="K37" s="2">
        <v>222.54</v>
      </c>
      <c r="L37" s="2">
        <v>81.14</v>
      </c>
      <c r="M37" s="2">
        <v>434.07</v>
      </c>
      <c r="N37" s="47">
        <f t="shared" si="1"/>
        <v>2100.1400000000003</v>
      </c>
    </row>
    <row r="38" spans="1:14">
      <c r="A38" s="38">
        <v>1965</v>
      </c>
      <c r="B38" s="2">
        <v>16.579999999999998</v>
      </c>
      <c r="C38" s="2">
        <v>11.45</v>
      </c>
      <c r="D38" s="2">
        <v>3.45</v>
      </c>
      <c r="E38" s="2">
        <v>13.91</v>
      </c>
      <c r="F38" s="2">
        <v>1.65</v>
      </c>
      <c r="G38" s="2">
        <v>1033.69</v>
      </c>
      <c r="H38" s="2">
        <v>98.3</v>
      </c>
      <c r="I38" s="2">
        <v>91.73</v>
      </c>
      <c r="J38" s="2">
        <v>83.53</v>
      </c>
      <c r="K38" s="2">
        <v>228.62</v>
      </c>
      <c r="L38" s="2">
        <v>75.239999999999995</v>
      </c>
      <c r="M38" s="2">
        <v>397.6</v>
      </c>
      <c r="N38" s="47">
        <f t="shared" si="1"/>
        <v>2055.75</v>
      </c>
    </row>
    <row r="39" spans="1:14">
      <c r="A39" s="38">
        <v>1966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7">
        <v>2000</v>
      </c>
    </row>
    <row r="40" spans="1:14">
      <c r="A40" s="38">
        <v>1967</v>
      </c>
      <c r="B40" s="2">
        <v>15.63</v>
      </c>
      <c r="C40" s="2">
        <v>10.23</v>
      </c>
      <c r="D40" s="2">
        <v>2.61</v>
      </c>
      <c r="E40" s="2">
        <v>7.41</v>
      </c>
      <c r="F40" s="2">
        <v>0.65</v>
      </c>
      <c r="G40" s="2">
        <v>1011.5</v>
      </c>
      <c r="H40" s="2">
        <v>81.510000000000005</v>
      </c>
      <c r="I40" s="2">
        <v>84.99</v>
      </c>
      <c r="J40" s="2">
        <v>72.08</v>
      </c>
      <c r="K40" s="2">
        <v>218.79</v>
      </c>
      <c r="L40" s="2">
        <v>58.05</v>
      </c>
      <c r="M40" s="2">
        <v>283.10000000000002</v>
      </c>
      <c r="N40" s="47">
        <f t="shared" ref="N40:N47" si="2">SUM(B40:M40)</f>
        <v>1846.5499999999997</v>
      </c>
    </row>
    <row r="41" spans="1:14">
      <c r="A41" s="38">
        <v>1968</v>
      </c>
      <c r="B41" s="2">
        <v>16.46</v>
      </c>
      <c r="C41" s="2">
        <v>9.01</v>
      </c>
      <c r="D41" s="2">
        <v>1.76</v>
      </c>
      <c r="E41" s="2">
        <v>7.21</v>
      </c>
      <c r="F41" s="2">
        <v>1.1499999999999999</v>
      </c>
      <c r="G41" s="2">
        <v>956.34</v>
      </c>
      <c r="H41" s="2">
        <v>84.73</v>
      </c>
      <c r="I41" s="2">
        <v>96.83</v>
      </c>
      <c r="J41" s="2">
        <v>69.36</v>
      </c>
      <c r="K41" s="2">
        <v>205.33</v>
      </c>
      <c r="L41" s="2">
        <v>52.23</v>
      </c>
      <c r="M41" s="2">
        <v>223.36</v>
      </c>
      <c r="N41" s="47">
        <f t="shared" si="2"/>
        <v>1723.77</v>
      </c>
    </row>
    <row r="42" spans="1:14">
      <c r="A42" s="38">
        <v>1969</v>
      </c>
      <c r="B42" s="2">
        <v>15.7</v>
      </c>
      <c r="C42" s="2">
        <v>9.27</v>
      </c>
      <c r="D42" s="2">
        <v>2.11</v>
      </c>
      <c r="E42" s="2">
        <v>6.35</v>
      </c>
      <c r="F42" s="2">
        <v>1.35</v>
      </c>
      <c r="G42" s="2">
        <v>892.96</v>
      </c>
      <c r="H42" s="2">
        <v>74.540000000000006</v>
      </c>
      <c r="I42" s="2">
        <v>88.94</v>
      </c>
      <c r="J42" s="2">
        <v>67.209999999999994</v>
      </c>
      <c r="K42" s="2">
        <v>180.52</v>
      </c>
      <c r="L42" s="2">
        <v>49.76</v>
      </c>
      <c r="M42" s="2">
        <v>204.37</v>
      </c>
      <c r="N42" s="47">
        <f t="shared" si="2"/>
        <v>1593.08</v>
      </c>
    </row>
    <row r="43" spans="1:14">
      <c r="A43" s="38">
        <v>1970</v>
      </c>
      <c r="B43" s="2">
        <v>14.02</v>
      </c>
      <c r="C43" s="2">
        <v>11</v>
      </c>
      <c r="D43" s="2">
        <v>1.77</v>
      </c>
      <c r="E43" s="2">
        <v>5.57</v>
      </c>
      <c r="F43" s="2">
        <v>2.92</v>
      </c>
      <c r="G43" s="2">
        <v>841</v>
      </c>
      <c r="H43" s="2">
        <v>63.98</v>
      </c>
      <c r="I43" s="2">
        <v>92.72</v>
      </c>
      <c r="J43" s="2">
        <v>60.84</v>
      </c>
      <c r="K43" s="2">
        <v>158.19999999999999</v>
      </c>
      <c r="L43" s="2">
        <v>46.18</v>
      </c>
      <c r="M43" s="2">
        <v>167.44</v>
      </c>
      <c r="N43" s="47">
        <f t="shared" si="2"/>
        <v>1465.64</v>
      </c>
    </row>
    <row r="44" spans="1:14">
      <c r="A44" s="38">
        <v>1971</v>
      </c>
      <c r="B44" s="2">
        <v>11.99</v>
      </c>
      <c r="C44" s="2">
        <v>7.76</v>
      </c>
      <c r="D44" s="2">
        <v>0.26</v>
      </c>
      <c r="E44" s="2">
        <v>5.15</v>
      </c>
      <c r="F44" s="2">
        <v>3.78</v>
      </c>
      <c r="G44" s="2">
        <v>690.98</v>
      </c>
      <c r="H44" s="2">
        <v>56.32</v>
      </c>
      <c r="I44" s="2">
        <v>84.18</v>
      </c>
      <c r="J44" s="2">
        <v>58.45</v>
      </c>
      <c r="K44" s="2">
        <v>141.52000000000001</v>
      </c>
      <c r="L44" s="2">
        <v>44.48</v>
      </c>
      <c r="M44" s="2">
        <v>168.08</v>
      </c>
      <c r="N44" s="47">
        <f t="shared" si="2"/>
        <v>1272.95</v>
      </c>
    </row>
    <row r="45" spans="1:14">
      <c r="A45" s="38">
        <v>1972</v>
      </c>
      <c r="B45" s="2">
        <v>10.79</v>
      </c>
      <c r="C45" s="2">
        <v>8.06</v>
      </c>
      <c r="D45" s="2">
        <v>0.13</v>
      </c>
      <c r="E45" s="2">
        <v>4.38</v>
      </c>
      <c r="F45" s="2">
        <v>4.18</v>
      </c>
      <c r="G45" s="2">
        <v>648.26</v>
      </c>
      <c r="H45" s="2">
        <v>53.86</v>
      </c>
      <c r="I45" s="2">
        <v>94.55</v>
      </c>
      <c r="J45" s="2">
        <v>55.35</v>
      </c>
      <c r="K45" s="2">
        <v>132.47999999999999</v>
      </c>
      <c r="L45" s="2">
        <v>41.55</v>
      </c>
      <c r="M45" s="2">
        <v>147.5</v>
      </c>
      <c r="N45" s="47">
        <f t="shared" si="2"/>
        <v>1201.0899999999999</v>
      </c>
    </row>
    <row r="46" spans="1:14">
      <c r="A46" s="38">
        <v>1973</v>
      </c>
      <c r="B46" s="2">
        <v>8.9700000000000006</v>
      </c>
      <c r="C46" s="2">
        <v>8.14</v>
      </c>
      <c r="D46" s="2">
        <v>0.03</v>
      </c>
      <c r="E46" s="2">
        <v>4.22</v>
      </c>
      <c r="F46" s="2">
        <v>4.33</v>
      </c>
      <c r="G46" s="2">
        <v>602.6</v>
      </c>
      <c r="H46" s="2">
        <v>53.5</v>
      </c>
      <c r="I46" s="2">
        <v>99.58</v>
      </c>
      <c r="J46" s="2">
        <v>52.93</v>
      </c>
      <c r="K46" s="2">
        <v>122.07</v>
      </c>
      <c r="L46" s="2">
        <v>38.590000000000003</v>
      </c>
      <c r="M46" s="2">
        <v>128.61000000000001</v>
      </c>
      <c r="N46" s="47">
        <f t="shared" si="2"/>
        <v>1123.57</v>
      </c>
    </row>
    <row r="47" spans="1:14">
      <c r="A47" s="38">
        <v>1974</v>
      </c>
      <c r="B47" s="2">
        <v>9.8000000000000007</v>
      </c>
      <c r="C47" s="2">
        <v>8.7799999999999994</v>
      </c>
      <c r="D47" s="2">
        <v>0.03</v>
      </c>
      <c r="E47" s="2">
        <v>4.3899999999999997</v>
      </c>
      <c r="F47" s="2">
        <v>6.28</v>
      </c>
      <c r="G47" s="2">
        <v>593.51</v>
      </c>
      <c r="H47" s="2">
        <v>61.44</v>
      </c>
      <c r="I47" s="2">
        <v>91.13</v>
      </c>
      <c r="J47" s="2">
        <v>50.33</v>
      </c>
      <c r="K47" s="2">
        <v>110.01</v>
      </c>
      <c r="L47" s="2">
        <v>39.270000000000003</v>
      </c>
      <c r="M47" s="2">
        <v>127.81</v>
      </c>
      <c r="N47" s="47">
        <f t="shared" si="2"/>
        <v>1102.78</v>
      </c>
    </row>
    <row r="48" spans="1:14">
      <c r="A48" s="38">
        <v>1975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47"/>
    </row>
    <row r="49" spans="1:14">
      <c r="A49" s="38">
        <v>1976</v>
      </c>
      <c r="B49" s="2">
        <v>7.48</v>
      </c>
      <c r="C49" s="2">
        <v>5.89</v>
      </c>
      <c r="D49" s="2">
        <v>0.11</v>
      </c>
      <c r="E49" s="2">
        <v>5.3</v>
      </c>
      <c r="F49" s="2">
        <v>3.99</v>
      </c>
      <c r="G49" s="2">
        <v>528.48</v>
      </c>
      <c r="H49" s="2">
        <v>46.86</v>
      </c>
      <c r="I49" s="2">
        <v>83.17</v>
      </c>
      <c r="J49" s="2">
        <v>37.78</v>
      </c>
      <c r="K49" s="2">
        <v>86.79</v>
      </c>
      <c r="L49" s="2">
        <v>31.46</v>
      </c>
      <c r="M49" s="2">
        <v>95.33</v>
      </c>
      <c r="N49" s="47">
        <f t="shared" ref="N49:N56" si="3">SUM(B49:M49)</f>
        <v>932.64</v>
      </c>
    </row>
    <row r="50" spans="1:14">
      <c r="A50" s="38">
        <v>1977</v>
      </c>
      <c r="B50" s="2">
        <v>8.68</v>
      </c>
      <c r="C50" s="2">
        <v>8.06</v>
      </c>
      <c r="D50" s="2">
        <v>0.15</v>
      </c>
      <c r="E50" s="2">
        <v>5.09</v>
      </c>
      <c r="F50" s="2">
        <v>4.2699999999999996</v>
      </c>
      <c r="G50" s="2">
        <v>504.66</v>
      </c>
      <c r="H50" s="2">
        <v>53.58</v>
      </c>
      <c r="I50" s="2">
        <v>83.4</v>
      </c>
      <c r="J50" s="2">
        <v>43.25</v>
      </c>
      <c r="K50" s="2">
        <v>78.92</v>
      </c>
      <c r="L50" s="2">
        <v>32.619999999999997</v>
      </c>
      <c r="M50" s="2">
        <v>80.77</v>
      </c>
      <c r="N50" s="47">
        <f t="shared" si="3"/>
        <v>903.45</v>
      </c>
    </row>
    <row r="51" spans="1:14">
      <c r="A51" s="38">
        <v>1978</v>
      </c>
      <c r="B51" s="2">
        <v>7.02</v>
      </c>
      <c r="C51" s="2">
        <v>6.92</v>
      </c>
      <c r="D51" s="2">
        <v>0.05</v>
      </c>
      <c r="E51" s="2">
        <v>5.03</v>
      </c>
      <c r="F51" s="2">
        <v>4.6399999999999997</v>
      </c>
      <c r="G51" s="2">
        <v>499.89</v>
      </c>
      <c r="H51" s="2">
        <v>52.07</v>
      </c>
      <c r="I51" s="2">
        <v>80.59</v>
      </c>
      <c r="J51" s="2">
        <v>36.229999999999997</v>
      </c>
      <c r="K51" s="2">
        <v>74.66</v>
      </c>
      <c r="L51" s="2">
        <v>30.14</v>
      </c>
      <c r="M51" s="2">
        <v>79.62</v>
      </c>
      <c r="N51" s="47">
        <f t="shared" si="3"/>
        <v>876.86</v>
      </c>
    </row>
    <row r="52" spans="1:14">
      <c r="A52" s="38">
        <v>1979</v>
      </c>
      <c r="B52" s="2">
        <v>6.92</v>
      </c>
      <c r="C52" s="2">
        <v>7.17</v>
      </c>
      <c r="D52" s="2">
        <v>0.15</v>
      </c>
      <c r="E52" s="2">
        <v>3.43</v>
      </c>
      <c r="F52" s="2">
        <v>4.5199999999999996</v>
      </c>
      <c r="G52" s="2">
        <v>456.5</v>
      </c>
      <c r="H52" s="2">
        <v>46.11</v>
      </c>
      <c r="I52" s="2">
        <v>71.680000000000007</v>
      </c>
      <c r="J52" s="2">
        <v>34.200000000000003</v>
      </c>
      <c r="K52" s="2">
        <v>70.39</v>
      </c>
      <c r="L52" s="2">
        <v>33.06</v>
      </c>
      <c r="M52" s="2">
        <v>74.39</v>
      </c>
      <c r="N52" s="47">
        <f t="shared" si="3"/>
        <v>808.5200000000001</v>
      </c>
    </row>
    <row r="53" spans="1:14">
      <c r="A53" s="38">
        <v>1980</v>
      </c>
      <c r="B53" s="2">
        <v>6.09</v>
      </c>
      <c r="C53" s="2">
        <v>5.73</v>
      </c>
      <c r="D53" s="2">
        <v>0.1</v>
      </c>
      <c r="E53" s="2">
        <v>3.88</v>
      </c>
      <c r="F53" s="2">
        <v>5.66</v>
      </c>
      <c r="G53" s="2">
        <v>444.95</v>
      </c>
      <c r="H53" s="2">
        <v>51.52</v>
      </c>
      <c r="I53" s="2">
        <v>71.569999999999993</v>
      </c>
      <c r="J53" s="2">
        <v>32.93</v>
      </c>
      <c r="K53" s="2">
        <v>61.58</v>
      </c>
      <c r="L53" s="2">
        <v>32.159999999999997</v>
      </c>
      <c r="M53" s="2">
        <v>66.510000000000005</v>
      </c>
      <c r="N53" s="47">
        <f t="shared" si="3"/>
        <v>782.68</v>
      </c>
    </row>
    <row r="54" spans="1:14">
      <c r="A54" s="38">
        <v>1981</v>
      </c>
      <c r="B54" s="2">
        <v>5.36</v>
      </c>
      <c r="C54" s="2">
        <v>7.11</v>
      </c>
      <c r="D54" s="2">
        <v>0.06</v>
      </c>
      <c r="E54" s="2">
        <v>4.05</v>
      </c>
      <c r="F54" s="2">
        <v>6.91</v>
      </c>
      <c r="G54" s="2">
        <v>443.18</v>
      </c>
      <c r="H54" s="2">
        <v>50.82</v>
      </c>
      <c r="I54" s="2">
        <v>73.83</v>
      </c>
      <c r="J54" s="2">
        <v>33.799999999999997</v>
      </c>
      <c r="K54" s="2">
        <v>62.53</v>
      </c>
      <c r="L54" s="2">
        <v>36.130000000000003</v>
      </c>
      <c r="M54" s="2">
        <v>65.59</v>
      </c>
      <c r="N54" s="47">
        <f t="shared" si="3"/>
        <v>789.37</v>
      </c>
    </row>
    <row r="55" spans="1:14">
      <c r="A55" s="38">
        <v>1982</v>
      </c>
      <c r="B55" s="2">
        <v>4.68</v>
      </c>
      <c r="C55" s="2">
        <v>7.85</v>
      </c>
      <c r="D55" s="2">
        <v>0.11</v>
      </c>
      <c r="E55" s="2">
        <v>4.25</v>
      </c>
      <c r="F55" s="2">
        <v>9.91</v>
      </c>
      <c r="G55" s="2">
        <v>442.05</v>
      </c>
      <c r="H55" s="2">
        <v>52.73</v>
      </c>
      <c r="I55" s="2">
        <v>69.66</v>
      </c>
      <c r="J55" s="2">
        <v>40.21</v>
      </c>
      <c r="K55" s="2">
        <v>60.07</v>
      </c>
      <c r="L55" s="2">
        <v>29.88</v>
      </c>
      <c r="M55" s="2">
        <v>61.01</v>
      </c>
      <c r="N55" s="47">
        <f t="shared" si="3"/>
        <v>782.41000000000008</v>
      </c>
    </row>
    <row r="56" spans="1:14">
      <c r="A56" s="38">
        <v>1983</v>
      </c>
      <c r="B56" s="2">
        <v>4.2699999999999996</v>
      </c>
      <c r="C56" s="2">
        <v>8.4</v>
      </c>
      <c r="D56" s="2">
        <v>0.18</v>
      </c>
      <c r="E56" s="2">
        <v>4.05</v>
      </c>
      <c r="F56" s="2">
        <v>10.27</v>
      </c>
      <c r="G56" s="2">
        <v>444.36</v>
      </c>
      <c r="H56" s="2">
        <v>54.74</v>
      </c>
      <c r="I56" s="2">
        <v>71.989999999999995</v>
      </c>
      <c r="J56" s="2">
        <v>39.06</v>
      </c>
      <c r="K56" s="2">
        <v>60.16</v>
      </c>
      <c r="L56" s="2">
        <v>30.37</v>
      </c>
      <c r="M56" s="2">
        <v>57.49</v>
      </c>
      <c r="N56" s="47">
        <f t="shared" si="3"/>
        <v>785.33999999999992</v>
      </c>
    </row>
    <row r="57" spans="1:14">
      <c r="A57" s="38">
        <v>1984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7"/>
    </row>
    <row r="58" spans="1:14">
      <c r="A58" s="38">
        <v>1985</v>
      </c>
      <c r="B58" s="2">
        <v>2.98</v>
      </c>
      <c r="C58" s="2">
        <v>6.03</v>
      </c>
      <c r="D58" s="2">
        <v>0.17</v>
      </c>
      <c r="E58" s="2">
        <v>2.82</v>
      </c>
      <c r="F58" s="2">
        <v>6.99</v>
      </c>
      <c r="G58" s="2">
        <v>435.58</v>
      </c>
      <c r="H58" s="2">
        <v>55.39</v>
      </c>
      <c r="I58" s="2">
        <v>68.06</v>
      </c>
      <c r="J58" s="2">
        <v>25.41</v>
      </c>
      <c r="K58" s="2">
        <v>54.59</v>
      </c>
      <c r="L58" s="2">
        <v>29.94</v>
      </c>
      <c r="M58" s="2">
        <v>47.11</v>
      </c>
      <c r="N58" s="47">
        <f>SUM(B58:M58)</f>
        <v>735.07</v>
      </c>
    </row>
    <row r="59" spans="1:14">
      <c r="A59" s="38">
        <v>1986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47"/>
    </row>
    <row r="60" spans="1:14">
      <c r="A60" s="38">
        <v>1987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47"/>
    </row>
    <row r="61" spans="1:14">
      <c r="A61" s="38">
        <v>1988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47"/>
    </row>
    <row r="62" spans="1:14">
      <c r="A62" s="38">
        <v>1989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47"/>
    </row>
    <row r="63" spans="1:14">
      <c r="A63" s="38">
        <v>1990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47"/>
    </row>
    <row r="64" spans="1:14">
      <c r="A64" s="38">
        <v>1991</v>
      </c>
      <c r="N64" s="48"/>
    </row>
    <row r="65" spans="1:14">
      <c r="A65" s="38">
        <v>1992</v>
      </c>
      <c r="N65" s="48">
        <v>690</v>
      </c>
    </row>
    <row r="66" spans="1:14">
      <c r="A66" s="38">
        <v>1993</v>
      </c>
      <c r="N66" s="48">
        <v>674</v>
      </c>
    </row>
    <row r="67" spans="1:14">
      <c r="A67" s="38">
        <v>1994</v>
      </c>
      <c r="N67" s="48">
        <v>638</v>
      </c>
    </row>
    <row r="68" spans="1:14">
      <c r="A68" s="38">
        <v>1995</v>
      </c>
      <c r="N68" s="48">
        <v>643</v>
      </c>
    </row>
    <row r="69" spans="1:14">
      <c r="A69" s="38">
        <v>1996</v>
      </c>
      <c r="N69" s="48">
        <v>632</v>
      </c>
    </row>
    <row r="70" spans="1:14">
      <c r="A70" s="38">
        <v>1997</v>
      </c>
      <c r="N70" s="48">
        <v>536</v>
      </c>
    </row>
    <row r="71" spans="1:14">
      <c r="A71" s="38">
        <v>1998</v>
      </c>
      <c r="N71" s="48">
        <v>529</v>
      </c>
    </row>
    <row r="72" spans="1:14">
      <c r="A72" s="38">
        <v>1999</v>
      </c>
      <c r="N72" s="48">
        <v>464</v>
      </c>
    </row>
    <row r="73" spans="1:14">
      <c r="A73" s="38">
        <v>2000</v>
      </c>
      <c r="N73" s="48">
        <v>435</v>
      </c>
    </row>
    <row r="74" spans="1:14">
      <c r="A74" s="38">
        <v>2001</v>
      </c>
      <c r="N74" s="48">
        <v>407</v>
      </c>
    </row>
    <row r="75" spans="1:14">
      <c r="A75" s="38">
        <v>2002</v>
      </c>
      <c r="N75" s="48">
        <v>431</v>
      </c>
    </row>
    <row r="76" spans="1:14">
      <c r="A76" s="38">
        <v>2003</v>
      </c>
      <c r="N76" s="48">
        <v>382</v>
      </c>
    </row>
    <row r="77" spans="1:14">
      <c r="A77" s="38">
        <v>2004</v>
      </c>
      <c r="N77" s="48">
        <v>308</v>
      </c>
    </row>
    <row r="78" spans="1:14">
      <c r="A78" s="38">
        <v>2005</v>
      </c>
      <c r="N78" s="48">
        <v>297</v>
      </c>
    </row>
    <row r="79" spans="1:14">
      <c r="A79" s="38">
        <v>2006</v>
      </c>
      <c r="B79" s="39">
        <v>1.28</v>
      </c>
      <c r="C79" s="39">
        <v>6.3</v>
      </c>
      <c r="D79" s="39">
        <v>0.28999999999999998</v>
      </c>
      <c r="E79" s="39">
        <v>0.99</v>
      </c>
      <c r="F79" s="39">
        <v>5.23</v>
      </c>
      <c r="G79" s="39">
        <v>112.14</v>
      </c>
      <c r="H79" s="39">
        <v>17.690000000000001</v>
      </c>
      <c r="I79" s="39">
        <v>35.75</v>
      </c>
      <c r="J79" s="39">
        <v>6.49</v>
      </c>
      <c r="K79" s="39">
        <v>15.7</v>
      </c>
      <c r="L79" s="39">
        <v>9.77</v>
      </c>
      <c r="M79" s="39">
        <v>14.68</v>
      </c>
      <c r="N79" s="47">
        <v>260</v>
      </c>
    </row>
    <row r="80" spans="1:14">
      <c r="A80" s="38">
        <v>2007</v>
      </c>
      <c r="B80" s="39">
        <v>1.22</v>
      </c>
      <c r="C80" s="39">
        <v>4.82</v>
      </c>
      <c r="D80" s="39">
        <v>1.78</v>
      </c>
      <c r="E80" s="39">
        <v>0.54</v>
      </c>
      <c r="F80" s="39">
        <v>7.44</v>
      </c>
      <c r="G80" s="39">
        <v>122.59</v>
      </c>
      <c r="H80" s="39">
        <v>18.05</v>
      </c>
      <c r="I80" s="39">
        <v>42.6</v>
      </c>
      <c r="J80" s="39">
        <v>10.74</v>
      </c>
      <c r="K80" s="39">
        <v>21.16</v>
      </c>
      <c r="L80" s="39">
        <v>17.48</v>
      </c>
      <c r="M80" s="39">
        <v>28.78</v>
      </c>
      <c r="N80" s="47">
        <f t="shared" ref="N80:N95" si="4">SUM(B80:M80)</f>
        <v>277.20000000000005</v>
      </c>
    </row>
    <row r="81" spans="1:14">
      <c r="A81" s="38">
        <v>2008</v>
      </c>
      <c r="B81" s="39">
        <v>3.21</v>
      </c>
      <c r="C81" s="39">
        <v>5.56</v>
      </c>
      <c r="D81" s="39">
        <v>0.96</v>
      </c>
      <c r="E81" s="39">
        <v>2.4300000000000002</v>
      </c>
      <c r="F81" s="39">
        <v>6.09</v>
      </c>
      <c r="G81" s="39">
        <v>120.25</v>
      </c>
      <c r="H81" s="39">
        <v>17.28</v>
      </c>
      <c r="I81" s="39">
        <v>42.14</v>
      </c>
      <c r="J81" s="39">
        <v>4.7</v>
      </c>
      <c r="K81" s="39">
        <v>17.37</v>
      </c>
      <c r="L81" s="39">
        <v>15.32</v>
      </c>
      <c r="M81" s="39">
        <v>26.69</v>
      </c>
      <c r="N81" s="47">
        <f t="shared" si="4"/>
        <v>262</v>
      </c>
    </row>
    <row r="82" spans="1:14">
      <c r="A82" s="38">
        <v>2009</v>
      </c>
      <c r="B82" s="39">
        <v>1.25</v>
      </c>
      <c r="C82" s="39">
        <v>5.73</v>
      </c>
      <c r="D82" s="39">
        <v>0.93</v>
      </c>
      <c r="E82" s="39">
        <v>1.2</v>
      </c>
      <c r="F82" s="39">
        <v>6.36</v>
      </c>
      <c r="G82" s="39">
        <v>131.5</v>
      </c>
      <c r="H82" s="39">
        <v>20.350000000000001</v>
      </c>
      <c r="I82" s="39">
        <v>47.44</v>
      </c>
      <c r="J82" s="39">
        <v>4.8499999999999996</v>
      </c>
      <c r="K82" s="39">
        <v>18.61</v>
      </c>
      <c r="L82" s="39">
        <v>9.57</v>
      </c>
      <c r="M82" s="39">
        <v>32.82</v>
      </c>
      <c r="N82" s="47">
        <f t="shared" si="4"/>
        <v>280.60999999999996</v>
      </c>
    </row>
    <row r="83" spans="1:14">
      <c r="A83" s="38">
        <v>2010</v>
      </c>
      <c r="B83" s="39">
        <v>1.65</v>
      </c>
      <c r="C83" s="39">
        <v>4.5999999999999996</v>
      </c>
      <c r="D83" s="39">
        <v>0.46</v>
      </c>
      <c r="E83" s="39">
        <v>2.4300000000000002</v>
      </c>
      <c r="F83" s="39">
        <v>6.51</v>
      </c>
      <c r="G83" s="39">
        <v>118.18</v>
      </c>
      <c r="H83" s="39">
        <v>17.829999999999998</v>
      </c>
      <c r="I83" s="39">
        <v>43.47</v>
      </c>
      <c r="J83" s="39">
        <v>8.3000000000000007</v>
      </c>
      <c r="K83" s="39">
        <v>19.22</v>
      </c>
      <c r="L83" s="39">
        <v>7.16</v>
      </c>
      <c r="M83" s="39">
        <v>36.799999999999997</v>
      </c>
      <c r="N83" s="47">
        <f t="shared" si="4"/>
        <v>266.61</v>
      </c>
    </row>
    <row r="84" spans="1:14">
      <c r="A84" s="38">
        <v>2011</v>
      </c>
      <c r="B84" s="39">
        <v>1.3</v>
      </c>
      <c r="C84" s="39">
        <v>4.97</v>
      </c>
      <c r="D84" s="39">
        <v>1.33</v>
      </c>
      <c r="E84" s="39">
        <v>1.1399999999999999</v>
      </c>
      <c r="F84" s="39">
        <v>6.62</v>
      </c>
      <c r="G84" s="39">
        <v>117.21</v>
      </c>
      <c r="H84" s="39">
        <v>17.66</v>
      </c>
      <c r="I84" s="39">
        <v>42.48</v>
      </c>
      <c r="J84" s="39">
        <v>7.49</v>
      </c>
      <c r="K84" s="39">
        <v>18.170000000000002</v>
      </c>
      <c r="L84" s="39">
        <v>5.26</v>
      </c>
      <c r="M84" s="39">
        <v>33.340000000000003</v>
      </c>
      <c r="N84" s="49">
        <f t="shared" si="4"/>
        <v>256.97000000000003</v>
      </c>
    </row>
    <row r="85" spans="1:14">
      <c r="A85" s="38">
        <v>2012</v>
      </c>
      <c r="B85" s="39">
        <v>1.18</v>
      </c>
      <c r="C85" s="39">
        <v>3.89</v>
      </c>
      <c r="D85" s="39">
        <v>0.35</v>
      </c>
      <c r="E85" s="39">
        <v>1.25</v>
      </c>
      <c r="F85" s="39">
        <v>6.8</v>
      </c>
      <c r="G85" s="39">
        <v>118.66</v>
      </c>
      <c r="H85" s="39">
        <v>14.41</v>
      </c>
      <c r="I85" s="39">
        <v>37.340000000000003</v>
      </c>
      <c r="J85" s="39">
        <v>8.42</v>
      </c>
      <c r="K85" s="39">
        <v>17.38</v>
      </c>
      <c r="L85" s="39">
        <v>4.2699999999999996</v>
      </c>
      <c r="M85" s="39">
        <v>28.8</v>
      </c>
      <c r="N85" s="49">
        <f t="shared" si="4"/>
        <v>242.75</v>
      </c>
    </row>
    <row r="86" spans="1:14">
      <c r="A86" s="38">
        <v>2013</v>
      </c>
      <c r="B86" s="39">
        <v>1.23</v>
      </c>
      <c r="C86" s="39">
        <v>3.48</v>
      </c>
      <c r="D86" s="39">
        <v>0.34</v>
      </c>
      <c r="E86" s="39">
        <v>1.34</v>
      </c>
      <c r="F86" s="39">
        <v>5.8</v>
      </c>
      <c r="G86" s="39">
        <v>111.18</v>
      </c>
      <c r="H86" s="39">
        <v>16.47</v>
      </c>
      <c r="I86" s="39">
        <v>40.549999999999997</v>
      </c>
      <c r="J86" s="39">
        <v>7.68</v>
      </c>
      <c r="K86" s="39">
        <v>20.46</v>
      </c>
      <c r="L86" s="39">
        <v>5.09</v>
      </c>
      <c r="M86" s="39">
        <v>27.53</v>
      </c>
      <c r="N86" s="49">
        <f t="shared" si="4"/>
        <v>241.15</v>
      </c>
    </row>
    <row r="87" spans="1:14">
      <c r="A87" s="38">
        <v>2014</v>
      </c>
      <c r="B87" s="39">
        <v>1.33</v>
      </c>
      <c r="C87" s="39">
        <v>3.93</v>
      </c>
      <c r="D87" s="39">
        <v>0.74</v>
      </c>
      <c r="E87" s="39">
        <v>0.9</v>
      </c>
      <c r="F87" s="39">
        <v>5.21</v>
      </c>
      <c r="G87" s="39">
        <v>116.95</v>
      </c>
      <c r="H87" s="39">
        <v>15.88</v>
      </c>
      <c r="I87" s="39">
        <v>38</v>
      </c>
      <c r="J87" s="39">
        <v>8.49</v>
      </c>
      <c r="K87" s="39">
        <v>20.45</v>
      </c>
      <c r="L87" s="39">
        <v>7.62</v>
      </c>
      <c r="M87" s="39">
        <v>27.16</v>
      </c>
      <c r="N87" s="49">
        <f t="shared" si="4"/>
        <v>246.66</v>
      </c>
    </row>
    <row r="88" spans="1:14">
      <c r="A88" s="38">
        <v>2015</v>
      </c>
      <c r="B88" s="39">
        <v>1.19</v>
      </c>
      <c r="C88" s="39">
        <v>3.13</v>
      </c>
      <c r="D88" s="39">
        <v>0.02</v>
      </c>
      <c r="E88" s="39">
        <v>1.05</v>
      </c>
      <c r="F88" s="39">
        <v>5.16</v>
      </c>
      <c r="G88" s="39">
        <v>141.88</v>
      </c>
      <c r="H88" s="39">
        <v>15.09</v>
      </c>
      <c r="I88" s="39">
        <v>27.8</v>
      </c>
      <c r="J88" s="39">
        <v>6.53</v>
      </c>
      <c r="K88" s="39">
        <v>17.88</v>
      </c>
      <c r="L88" s="39">
        <v>8.23</v>
      </c>
      <c r="M88" s="39">
        <v>30.96</v>
      </c>
      <c r="N88" s="49">
        <f t="shared" si="4"/>
        <v>258.92</v>
      </c>
    </row>
    <row r="89" spans="1:14">
      <c r="A89" s="38">
        <v>2016</v>
      </c>
      <c r="B89" s="39">
        <v>1.1399999999999999</v>
      </c>
      <c r="C89" s="39">
        <v>2.96</v>
      </c>
      <c r="D89" s="39">
        <v>0.02</v>
      </c>
      <c r="E89" s="39">
        <v>1.04</v>
      </c>
      <c r="F89" s="39">
        <v>4.5</v>
      </c>
      <c r="G89" s="39">
        <v>130.74</v>
      </c>
      <c r="H89" s="39">
        <v>14.25</v>
      </c>
      <c r="I89" s="39">
        <v>25.54</v>
      </c>
      <c r="J89" s="39">
        <v>5.73</v>
      </c>
      <c r="K89" s="39">
        <v>15.73</v>
      </c>
      <c r="L89" s="39">
        <v>9.6300000000000008</v>
      </c>
      <c r="M89" s="39">
        <v>42.05</v>
      </c>
      <c r="N89" s="49">
        <f t="shared" si="4"/>
        <v>253.32999999999998</v>
      </c>
    </row>
    <row r="90" spans="1:14">
      <c r="A90" s="38">
        <v>2017</v>
      </c>
      <c r="B90" s="39">
        <v>0.87</v>
      </c>
      <c r="C90" s="39">
        <v>2.99</v>
      </c>
      <c r="D90" s="39">
        <v>0.02</v>
      </c>
      <c r="E90" s="39">
        <v>1.06</v>
      </c>
      <c r="F90" s="39">
        <v>4.4000000000000004</v>
      </c>
      <c r="G90" s="39">
        <v>138.83000000000001</v>
      </c>
      <c r="H90" s="39">
        <v>12.22</v>
      </c>
      <c r="I90" s="39">
        <v>24.48</v>
      </c>
      <c r="J90" s="39">
        <v>4.67</v>
      </c>
      <c r="K90" s="39">
        <v>15.88</v>
      </c>
      <c r="L90" s="39">
        <v>9</v>
      </c>
      <c r="M90" s="39">
        <v>44.6</v>
      </c>
      <c r="N90" s="49">
        <f t="shared" si="4"/>
        <v>259.02</v>
      </c>
    </row>
    <row r="91" spans="1:14">
      <c r="A91" s="38">
        <v>2018</v>
      </c>
      <c r="B91" s="39">
        <v>0.87</v>
      </c>
      <c r="C91" s="39">
        <v>2.77</v>
      </c>
      <c r="D91" s="39">
        <v>0.04</v>
      </c>
      <c r="E91" s="39">
        <v>1.08</v>
      </c>
      <c r="F91" s="39">
        <v>4.4000000000000004</v>
      </c>
      <c r="G91" s="39">
        <v>147.19</v>
      </c>
      <c r="H91" s="39">
        <v>10.89</v>
      </c>
      <c r="I91" s="39">
        <v>18.54</v>
      </c>
      <c r="J91" s="39">
        <v>4.25</v>
      </c>
      <c r="K91" s="39">
        <v>16.23</v>
      </c>
      <c r="L91" s="39">
        <v>8.8699999999999992</v>
      </c>
      <c r="M91" s="39">
        <v>45.78</v>
      </c>
      <c r="N91" s="49">
        <f t="shared" si="4"/>
        <v>260.90999999999997</v>
      </c>
    </row>
    <row r="92" spans="1:14">
      <c r="A92" s="38">
        <v>2019</v>
      </c>
      <c r="B92" s="39">
        <v>0.87</v>
      </c>
      <c r="C92" s="39">
        <v>3.2</v>
      </c>
      <c r="D92" s="39">
        <v>0.04</v>
      </c>
      <c r="E92" s="39">
        <v>1.08</v>
      </c>
      <c r="F92" s="39">
        <v>4.49</v>
      </c>
      <c r="G92" s="39">
        <v>152.36000000000001</v>
      </c>
      <c r="H92" s="39">
        <v>10.99</v>
      </c>
      <c r="I92" s="39">
        <v>22.65</v>
      </c>
      <c r="J92" s="39">
        <v>5.48</v>
      </c>
      <c r="K92" s="39">
        <v>16.43</v>
      </c>
      <c r="L92" s="39">
        <v>8.8699999999999992</v>
      </c>
      <c r="M92" s="39">
        <v>49.06</v>
      </c>
      <c r="N92" s="49">
        <f t="shared" si="4"/>
        <v>275.52000000000004</v>
      </c>
    </row>
    <row r="93" spans="1:14">
      <c r="A93" s="38">
        <v>2020</v>
      </c>
      <c r="B93" s="39">
        <v>0.87</v>
      </c>
      <c r="C93" s="39">
        <v>3.33</v>
      </c>
      <c r="D93" s="39">
        <v>0.05</v>
      </c>
      <c r="E93" s="39">
        <v>1.07</v>
      </c>
      <c r="F93" s="39">
        <v>4.29</v>
      </c>
      <c r="G93" s="39">
        <v>151.69999999999999</v>
      </c>
      <c r="H93" s="39">
        <v>11.75</v>
      </c>
      <c r="I93" s="39">
        <v>19.96</v>
      </c>
      <c r="J93" s="39">
        <v>4.68</v>
      </c>
      <c r="K93" s="39">
        <v>16.86</v>
      </c>
      <c r="L93" s="39">
        <v>8.23</v>
      </c>
      <c r="M93" s="39">
        <v>50.75</v>
      </c>
      <c r="N93" s="49">
        <f t="shared" si="4"/>
        <v>273.53999999999996</v>
      </c>
    </row>
    <row r="94" spans="1:14">
      <c r="A94" s="38">
        <v>2021</v>
      </c>
      <c r="B94" s="39">
        <v>0.87</v>
      </c>
      <c r="C94" s="39">
        <v>3.33</v>
      </c>
      <c r="D94" s="39">
        <v>0.03</v>
      </c>
      <c r="E94" s="39">
        <v>1.06</v>
      </c>
      <c r="F94" s="39">
        <v>3.92</v>
      </c>
      <c r="G94" s="39">
        <v>146.62</v>
      </c>
      <c r="H94" s="39">
        <v>10.09</v>
      </c>
      <c r="I94" s="39">
        <v>14.24</v>
      </c>
      <c r="J94" s="39">
        <v>4.68</v>
      </c>
      <c r="K94" s="39">
        <v>15.19</v>
      </c>
      <c r="L94" s="39">
        <v>7.51</v>
      </c>
      <c r="M94" s="39">
        <v>52.8</v>
      </c>
      <c r="N94" s="49">
        <f t="shared" si="4"/>
        <v>260.34000000000003</v>
      </c>
    </row>
    <row r="95" spans="1:14">
      <c r="A95" s="38">
        <v>2022</v>
      </c>
      <c r="B95" s="39">
        <v>0.87</v>
      </c>
      <c r="C95" s="39">
        <v>3.31</v>
      </c>
      <c r="D95" s="39">
        <v>0.02</v>
      </c>
      <c r="E95" s="39">
        <v>1.03</v>
      </c>
      <c r="F95" s="39">
        <v>3.91</v>
      </c>
      <c r="G95" s="39">
        <v>141.75</v>
      </c>
      <c r="H95" s="39">
        <v>12.07</v>
      </c>
      <c r="I95" s="39">
        <v>14.61</v>
      </c>
      <c r="J95" s="39">
        <v>4.67</v>
      </c>
      <c r="K95" s="39">
        <v>14.43</v>
      </c>
      <c r="L95" s="39">
        <v>7.38</v>
      </c>
      <c r="M95" s="39">
        <v>53.47</v>
      </c>
      <c r="N95" s="49">
        <f t="shared" si="4"/>
        <v>257.52</v>
      </c>
    </row>
    <row r="96" spans="1:14">
      <c r="A96" s="38">
        <v>2023</v>
      </c>
      <c r="N96" s="48"/>
    </row>
    <row r="97" spans="1:14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2"/>
    </row>
    <row r="98" spans="1:14">
      <c r="A98" s="14" t="s">
        <v>18</v>
      </c>
      <c r="B98" s="15">
        <f t="shared" ref="B98:N98" si="5">LARGE(B3:B97,1)</f>
        <v>50.66</v>
      </c>
      <c r="C98" s="15">
        <f t="shared" si="5"/>
        <v>14.97</v>
      </c>
      <c r="D98" s="15">
        <f t="shared" si="5"/>
        <v>18.489999999999998</v>
      </c>
      <c r="E98" s="15">
        <f t="shared" si="5"/>
        <v>95.14</v>
      </c>
      <c r="F98" s="15">
        <f t="shared" si="5"/>
        <v>10.27</v>
      </c>
      <c r="G98" s="15">
        <f t="shared" si="5"/>
        <v>2499.66</v>
      </c>
      <c r="H98" s="15">
        <f t="shared" si="5"/>
        <v>307.69</v>
      </c>
      <c r="I98" s="15">
        <f t="shared" si="5"/>
        <v>175.05</v>
      </c>
      <c r="J98" s="15">
        <f t="shared" si="5"/>
        <v>240.52</v>
      </c>
      <c r="K98" s="15">
        <f t="shared" si="5"/>
        <v>459.74</v>
      </c>
      <c r="L98" s="15">
        <f t="shared" si="5"/>
        <v>348.29</v>
      </c>
      <c r="M98" s="15">
        <f t="shared" si="5"/>
        <v>1153.06</v>
      </c>
      <c r="N98" s="15">
        <f t="shared" si="5"/>
        <v>5363.27</v>
      </c>
    </row>
    <row r="99" spans="1:14">
      <c r="A99" s="14" t="s">
        <v>19</v>
      </c>
      <c r="B99" s="15">
        <f t="shared" ref="B99:N99" si="6">SMALL(B3:B97,1)</f>
        <v>0.87</v>
      </c>
      <c r="C99" s="15">
        <f t="shared" si="6"/>
        <v>2.77</v>
      </c>
      <c r="D99" s="15">
        <f t="shared" si="6"/>
        <v>0.02</v>
      </c>
      <c r="E99" s="15">
        <f t="shared" si="6"/>
        <v>0.54</v>
      </c>
      <c r="F99" s="15">
        <f t="shared" si="6"/>
        <v>0.65</v>
      </c>
      <c r="G99" s="15">
        <f t="shared" si="6"/>
        <v>111.18</v>
      </c>
      <c r="H99" s="15">
        <f t="shared" si="6"/>
        <v>10.09</v>
      </c>
      <c r="I99" s="15">
        <f t="shared" si="6"/>
        <v>14.24</v>
      </c>
      <c r="J99" s="15">
        <f t="shared" si="6"/>
        <v>4.25</v>
      </c>
      <c r="K99" s="15">
        <f t="shared" si="6"/>
        <v>14.43</v>
      </c>
      <c r="L99" s="15">
        <f t="shared" si="6"/>
        <v>4.2699999999999996</v>
      </c>
      <c r="M99" s="15">
        <f t="shared" si="6"/>
        <v>14.68</v>
      </c>
      <c r="N99" s="15">
        <f t="shared" si="6"/>
        <v>241.15</v>
      </c>
    </row>
  </sheetData>
  <phoneticPr fontId="9" type="noConversion"/>
  <printOptions horizontalCentered="1" gridLines="1" gridLinesSet="0"/>
  <pageMargins left="1.1811023622047245" right="0.78740157480314965" top="1.1811023622047245" bottom="0.78740157480314965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 Oppervlakte pit- en steenvruchten in Nederland &amp;R&amp;"Arial,Standaard"&amp;8&amp;T</oddHeader>
    <oddFooter>&amp;L&amp;"Arial,Standaard"&amp;8&amp;F / &amp;A&amp;R&amp;"Arial,Standaard"&amp;8pagina &amp;P van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6"/>
  <sheetViews>
    <sheetView zoomScale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/>
  <cols>
    <col min="1" max="1" width="10.7109375" style="12" customWidth="1"/>
    <col min="2" max="14" width="12.7109375" style="6" customWidth="1"/>
    <col min="15" max="51" width="10.7109375" style="6" customWidth="1"/>
    <col min="52" max="16384" width="9.140625" style="6"/>
  </cols>
  <sheetData>
    <row r="1" spans="1:14" s="4" customFormat="1" ht="39.950000000000003" customHeight="1">
      <c r="A1" s="34" t="s">
        <v>21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s="4" customFormat="1" ht="24.95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</row>
    <row r="3" spans="1:14" s="4" customFormat="1">
      <c r="A3" s="26">
        <v>1930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7"/>
    </row>
    <row r="4" spans="1:14" s="4" customFormat="1">
      <c r="A4" s="26">
        <v>1931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7"/>
    </row>
    <row r="5" spans="1:14" s="4" customFormat="1">
      <c r="A5" s="26">
        <v>1932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/>
    </row>
    <row r="6" spans="1:14" s="4" customFormat="1">
      <c r="A6" s="26">
        <v>1933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27"/>
    </row>
    <row r="7" spans="1:14" s="4" customFormat="1">
      <c r="A7" s="26">
        <v>1934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7"/>
    </row>
    <row r="8" spans="1:14" s="4" customFormat="1">
      <c r="A8" s="26">
        <v>1935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27"/>
    </row>
    <row r="9" spans="1:14" s="4" customFormat="1">
      <c r="A9" s="26">
        <v>1936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7"/>
    </row>
    <row r="10" spans="1:14" s="4" customFormat="1">
      <c r="A10" s="26">
        <v>1937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27"/>
    </row>
    <row r="11" spans="1:14" s="4" customFormat="1">
      <c r="A11" s="26">
        <v>1938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7"/>
    </row>
    <row r="12" spans="1:14" s="4" customFormat="1">
      <c r="A12" s="26">
        <v>1939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27">
        <v>155</v>
      </c>
    </row>
    <row r="13" spans="1:14" s="4" customFormat="1">
      <c r="A13" s="26">
        <v>1940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27"/>
    </row>
    <row r="14" spans="1:14" s="4" customFormat="1">
      <c r="A14" s="26">
        <v>1941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27"/>
    </row>
    <row r="15" spans="1:14" s="4" customFormat="1">
      <c r="A15" s="26">
        <v>1942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7"/>
    </row>
    <row r="16" spans="1:14" s="4" customFormat="1">
      <c r="A16" s="26">
        <v>1943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27"/>
    </row>
    <row r="17" spans="1:14" s="4" customFormat="1">
      <c r="A17" s="26">
        <v>1944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27"/>
    </row>
    <row r="18" spans="1:14" s="4" customFormat="1">
      <c r="A18" s="26">
        <v>1945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7"/>
    </row>
    <row r="19" spans="1:14" s="4" customFormat="1">
      <c r="A19" s="26">
        <v>1946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27">
        <v>209</v>
      </c>
    </row>
    <row r="20" spans="1:14" s="4" customFormat="1">
      <c r="A20" s="26">
        <v>1947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27">
        <v>160</v>
      </c>
    </row>
    <row r="21" spans="1:14" s="4" customFormat="1">
      <c r="A21" s="26">
        <v>1948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27">
        <v>231</v>
      </c>
    </row>
    <row r="22" spans="1:14" s="4" customFormat="1">
      <c r="A22" s="26">
        <v>1949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7">
        <v>223</v>
      </c>
    </row>
    <row r="23" spans="1:14" s="4" customFormat="1">
      <c r="A23" s="26">
        <v>1950</v>
      </c>
      <c r="B23" s="5">
        <v>0.31</v>
      </c>
      <c r="C23" s="5">
        <v>0.22</v>
      </c>
      <c r="D23" s="5">
        <v>0.28999999999999998</v>
      </c>
      <c r="E23" s="5">
        <v>2.08</v>
      </c>
      <c r="F23" s="5"/>
      <c r="G23" s="5">
        <v>52.36</v>
      </c>
      <c r="H23" s="5">
        <v>4.8600000000000003</v>
      </c>
      <c r="I23" s="5">
        <v>2.92</v>
      </c>
      <c r="J23" s="5">
        <v>6.24</v>
      </c>
      <c r="K23" s="5">
        <v>14.31</v>
      </c>
      <c r="L23" s="5">
        <v>86.14</v>
      </c>
      <c r="M23" s="5">
        <v>62.26</v>
      </c>
      <c r="N23" s="27">
        <f t="shared" ref="N23:N31" si="0">SUM(B23:M23)</f>
        <v>231.99</v>
      </c>
    </row>
    <row r="24" spans="1:14" s="4" customFormat="1">
      <c r="A24" s="26">
        <v>1951</v>
      </c>
      <c r="B24" s="5">
        <v>0.91</v>
      </c>
      <c r="C24" s="5">
        <v>0.98</v>
      </c>
      <c r="D24" s="5">
        <v>0.39</v>
      </c>
      <c r="E24" s="5">
        <v>2.82</v>
      </c>
      <c r="F24" s="5"/>
      <c r="G24" s="5">
        <v>48.79</v>
      </c>
      <c r="H24" s="5">
        <v>17.329999999999998</v>
      </c>
      <c r="I24" s="5">
        <v>7.1</v>
      </c>
      <c r="J24" s="5">
        <v>8.57</v>
      </c>
      <c r="K24" s="5">
        <v>14.56</v>
      </c>
      <c r="L24" s="5">
        <v>92</v>
      </c>
      <c r="M24" s="5">
        <v>73.19</v>
      </c>
      <c r="N24" s="27">
        <f t="shared" si="0"/>
        <v>266.64</v>
      </c>
    </row>
    <row r="25" spans="1:14" s="4" customFormat="1">
      <c r="A25" s="26">
        <v>1952</v>
      </c>
      <c r="B25" s="5">
        <v>0.87</v>
      </c>
      <c r="C25" s="5">
        <v>0.8</v>
      </c>
      <c r="D25" s="5">
        <v>0.26</v>
      </c>
      <c r="E25" s="5">
        <v>6.91</v>
      </c>
      <c r="F25" s="5"/>
      <c r="G25" s="5">
        <v>60.68</v>
      </c>
      <c r="H25" s="5">
        <v>11.64</v>
      </c>
      <c r="I25" s="5">
        <v>5.76</v>
      </c>
      <c r="J25" s="5">
        <v>7.71</v>
      </c>
      <c r="K25" s="5">
        <v>15.65</v>
      </c>
      <c r="L25" s="5">
        <v>109.73</v>
      </c>
      <c r="M25" s="5">
        <v>82.35</v>
      </c>
      <c r="N25" s="27">
        <f t="shared" si="0"/>
        <v>302.36</v>
      </c>
    </row>
    <row r="26" spans="1:14" s="4" customFormat="1">
      <c r="A26" s="26">
        <v>1953</v>
      </c>
      <c r="B26" s="5">
        <v>1.4</v>
      </c>
      <c r="C26" s="5">
        <v>0.79</v>
      </c>
      <c r="D26" s="5">
        <v>1.18</v>
      </c>
      <c r="E26" s="5">
        <v>7.06</v>
      </c>
      <c r="F26" s="5"/>
      <c r="G26" s="5">
        <v>52.27</v>
      </c>
      <c r="H26" s="5">
        <v>5.08</v>
      </c>
      <c r="I26" s="5">
        <v>4.71</v>
      </c>
      <c r="J26" s="5">
        <v>6.37</v>
      </c>
      <c r="K26" s="5">
        <v>10.27</v>
      </c>
      <c r="L26" s="5">
        <v>99.18</v>
      </c>
      <c r="M26" s="5">
        <v>85.68</v>
      </c>
      <c r="N26" s="27">
        <f t="shared" si="0"/>
        <v>273.99</v>
      </c>
    </row>
    <row r="27" spans="1:14" s="4" customFormat="1">
      <c r="A27" s="26">
        <v>1954</v>
      </c>
      <c r="B27" s="5">
        <v>1.79</v>
      </c>
      <c r="C27" s="5">
        <v>0.5</v>
      </c>
      <c r="D27" s="5">
        <v>0.14000000000000001</v>
      </c>
      <c r="E27" s="5">
        <v>2.72</v>
      </c>
      <c r="F27" s="5"/>
      <c r="G27" s="5">
        <v>50.69</v>
      </c>
      <c r="H27" s="5">
        <v>7.71</v>
      </c>
      <c r="I27" s="5">
        <v>6.61</v>
      </c>
      <c r="J27" s="5">
        <v>6.1</v>
      </c>
      <c r="K27" s="5">
        <v>6.22</v>
      </c>
      <c r="L27" s="5">
        <v>75.02</v>
      </c>
      <c r="M27" s="5">
        <v>97.47</v>
      </c>
      <c r="N27" s="27">
        <f t="shared" si="0"/>
        <v>254.97</v>
      </c>
    </row>
    <row r="28" spans="1:14" s="4" customFormat="1">
      <c r="A28" s="26">
        <v>1955</v>
      </c>
      <c r="B28" s="5">
        <v>0.52</v>
      </c>
      <c r="C28" s="5">
        <v>0.77</v>
      </c>
      <c r="D28" s="5">
        <v>0</v>
      </c>
      <c r="E28" s="5">
        <v>7.87</v>
      </c>
      <c r="F28" s="5"/>
      <c r="G28" s="5">
        <v>38.11</v>
      </c>
      <c r="H28" s="5">
        <v>7.54</v>
      </c>
      <c r="I28" s="5">
        <v>0.44</v>
      </c>
      <c r="J28" s="5">
        <v>5.45</v>
      </c>
      <c r="K28" s="5">
        <v>6.06</v>
      </c>
      <c r="L28" s="5">
        <v>62.4</v>
      </c>
      <c r="M28" s="5">
        <v>76.739999999999995</v>
      </c>
      <c r="N28" s="27">
        <f t="shared" si="0"/>
        <v>205.89999999999998</v>
      </c>
    </row>
    <row r="29" spans="1:14" s="4" customFormat="1">
      <c r="A29" s="26">
        <v>1956</v>
      </c>
      <c r="B29" s="5">
        <v>0.52</v>
      </c>
      <c r="C29" s="5">
        <v>0.77</v>
      </c>
      <c r="D29" s="5">
        <v>0</v>
      </c>
      <c r="E29" s="5">
        <v>7.57</v>
      </c>
      <c r="F29" s="5"/>
      <c r="G29" s="5">
        <v>38.35</v>
      </c>
      <c r="H29" s="5">
        <v>7.54</v>
      </c>
      <c r="I29" s="5">
        <v>0.42</v>
      </c>
      <c r="J29" s="5">
        <v>4.6399999999999997</v>
      </c>
      <c r="K29" s="5">
        <v>6.33</v>
      </c>
      <c r="L29" s="5">
        <v>61.25</v>
      </c>
      <c r="M29" s="5">
        <v>74.78</v>
      </c>
      <c r="N29" s="27">
        <f t="shared" si="0"/>
        <v>202.17000000000002</v>
      </c>
    </row>
    <row r="30" spans="1:14" s="4" customFormat="1">
      <c r="A30" s="26">
        <v>1957</v>
      </c>
      <c r="B30" s="5">
        <v>0.52</v>
      </c>
      <c r="C30" s="5">
        <v>0.77</v>
      </c>
      <c r="D30" s="5">
        <v>0</v>
      </c>
      <c r="E30" s="5">
        <v>7.57</v>
      </c>
      <c r="F30" s="5"/>
      <c r="G30" s="5">
        <v>37.21</v>
      </c>
      <c r="H30" s="5">
        <v>7.54</v>
      </c>
      <c r="I30" s="5">
        <v>0</v>
      </c>
      <c r="J30" s="5">
        <v>4.24</v>
      </c>
      <c r="K30" s="5">
        <v>6.4</v>
      </c>
      <c r="L30" s="5">
        <v>57.34</v>
      </c>
      <c r="M30" s="5">
        <v>71.739999999999995</v>
      </c>
      <c r="N30" s="27">
        <f t="shared" si="0"/>
        <v>193.32999999999998</v>
      </c>
    </row>
    <row r="31" spans="1:14" s="4" customFormat="1">
      <c r="A31" s="26">
        <v>1958</v>
      </c>
      <c r="B31" s="5">
        <v>0</v>
      </c>
      <c r="C31" s="5">
        <v>0</v>
      </c>
      <c r="D31" s="5">
        <v>0</v>
      </c>
      <c r="E31" s="5">
        <v>2</v>
      </c>
      <c r="F31" s="5">
        <v>0</v>
      </c>
      <c r="G31" s="5">
        <v>35</v>
      </c>
      <c r="H31" s="5">
        <v>2</v>
      </c>
      <c r="I31" s="5">
        <v>1</v>
      </c>
      <c r="J31" s="5">
        <v>6</v>
      </c>
      <c r="K31" s="5">
        <v>9</v>
      </c>
      <c r="L31" s="5">
        <v>63</v>
      </c>
      <c r="M31" s="5">
        <v>86</v>
      </c>
      <c r="N31" s="27">
        <f t="shared" si="0"/>
        <v>204</v>
      </c>
    </row>
    <row r="32" spans="1:14" s="4" customFormat="1">
      <c r="A32" s="26">
        <v>1959</v>
      </c>
      <c r="B32" s="5">
        <v>0.68</v>
      </c>
      <c r="C32" s="5">
        <v>0.79</v>
      </c>
      <c r="D32" s="5">
        <v>1.06</v>
      </c>
      <c r="E32" s="5">
        <v>1.61</v>
      </c>
      <c r="F32" s="5">
        <v>0</v>
      </c>
      <c r="G32" s="5">
        <v>49.96</v>
      </c>
      <c r="H32" s="5">
        <v>1.81</v>
      </c>
      <c r="I32" s="5">
        <v>2.84</v>
      </c>
      <c r="J32" s="5">
        <v>3.67</v>
      </c>
      <c r="K32" s="5">
        <v>6.2</v>
      </c>
      <c r="L32" s="5">
        <v>81.73</v>
      </c>
      <c r="M32" s="5">
        <v>90.59</v>
      </c>
      <c r="N32" s="27">
        <f t="shared" ref="N32:N38" si="1">SUM(B32:M32)</f>
        <v>240.94000000000003</v>
      </c>
    </row>
    <row r="33" spans="1:14" s="4" customFormat="1">
      <c r="A33" s="26">
        <v>1960</v>
      </c>
      <c r="B33" s="5">
        <v>0.11</v>
      </c>
      <c r="C33" s="5">
        <v>0.13</v>
      </c>
      <c r="D33" s="5">
        <v>0.13</v>
      </c>
      <c r="E33" s="5">
        <v>1.28</v>
      </c>
      <c r="F33" s="5">
        <v>0.16</v>
      </c>
      <c r="G33" s="5">
        <v>61.58</v>
      </c>
      <c r="H33" s="5">
        <v>7.17</v>
      </c>
      <c r="I33" s="5">
        <v>2.69</v>
      </c>
      <c r="J33" s="5">
        <v>4.53</v>
      </c>
      <c r="K33" s="5">
        <v>6.22</v>
      </c>
      <c r="L33" s="5">
        <v>90.16</v>
      </c>
      <c r="M33" s="5">
        <v>125.66</v>
      </c>
      <c r="N33" s="27">
        <f t="shared" si="1"/>
        <v>299.82</v>
      </c>
    </row>
    <row r="34" spans="1:14" s="4" customFormat="1">
      <c r="A34" s="26">
        <v>1961</v>
      </c>
      <c r="B34" s="5">
        <v>0.53</v>
      </c>
      <c r="C34" s="5">
        <v>1.24</v>
      </c>
      <c r="D34" s="5">
        <v>0.5</v>
      </c>
      <c r="E34" s="5">
        <v>0.76</v>
      </c>
      <c r="F34" s="5">
        <v>1.1000000000000001</v>
      </c>
      <c r="G34" s="5">
        <v>59.38</v>
      </c>
      <c r="H34" s="5">
        <v>5.69</v>
      </c>
      <c r="I34" s="5">
        <v>1.51</v>
      </c>
      <c r="J34" s="5">
        <v>5.2</v>
      </c>
      <c r="K34" s="5">
        <v>5.5</v>
      </c>
      <c r="L34" s="5">
        <v>91.57</v>
      </c>
      <c r="M34" s="5">
        <v>138.55000000000001</v>
      </c>
      <c r="N34" s="27">
        <f t="shared" si="1"/>
        <v>311.53000000000003</v>
      </c>
    </row>
    <row r="35" spans="1:14" s="4" customFormat="1">
      <c r="A35" s="26">
        <v>1962</v>
      </c>
      <c r="B35" s="5">
        <v>0.06</v>
      </c>
      <c r="C35" s="5">
        <v>0.5</v>
      </c>
      <c r="D35" s="5">
        <v>0.25</v>
      </c>
      <c r="E35" s="5">
        <v>0.68</v>
      </c>
      <c r="F35" s="5">
        <v>0</v>
      </c>
      <c r="G35" s="5">
        <v>22.32</v>
      </c>
      <c r="H35" s="5">
        <v>2.39</v>
      </c>
      <c r="I35" s="5">
        <v>0.69</v>
      </c>
      <c r="J35" s="5">
        <v>4.74</v>
      </c>
      <c r="K35" s="5">
        <v>3.79</v>
      </c>
      <c r="L35" s="5">
        <v>40.729999999999997</v>
      </c>
      <c r="M35" s="5">
        <v>115.95</v>
      </c>
      <c r="N35" s="27">
        <f t="shared" si="1"/>
        <v>192.10000000000002</v>
      </c>
    </row>
    <row r="36" spans="1:14" s="4" customFormat="1">
      <c r="A36" s="26">
        <v>1963</v>
      </c>
      <c r="B36" s="5">
        <v>1.1499999999999999</v>
      </c>
      <c r="C36" s="5">
        <v>0.19</v>
      </c>
      <c r="D36" s="5">
        <v>0</v>
      </c>
      <c r="E36" s="5">
        <v>2.0499999999999998</v>
      </c>
      <c r="F36" s="5">
        <v>0</v>
      </c>
      <c r="G36" s="5">
        <v>16.649999999999999</v>
      </c>
      <c r="H36" s="5">
        <v>0.4</v>
      </c>
      <c r="I36" s="5">
        <v>0.65</v>
      </c>
      <c r="J36" s="5">
        <v>3.1</v>
      </c>
      <c r="K36" s="5">
        <v>3.49</v>
      </c>
      <c r="L36" s="5">
        <v>26.93</v>
      </c>
      <c r="M36" s="5">
        <v>102.99</v>
      </c>
      <c r="N36" s="27">
        <f t="shared" si="1"/>
        <v>157.6</v>
      </c>
    </row>
    <row r="37" spans="1:14" s="4" customFormat="1">
      <c r="A37" s="26">
        <v>1964</v>
      </c>
      <c r="B37" s="5">
        <v>7.0000000000000007E-2</v>
      </c>
      <c r="C37" s="5">
        <v>2.3199999999999998</v>
      </c>
      <c r="D37" s="5">
        <v>0.28999999999999998</v>
      </c>
      <c r="E37" s="5">
        <v>4.22</v>
      </c>
      <c r="F37" s="5">
        <v>0</v>
      </c>
      <c r="G37" s="5">
        <v>25.6</v>
      </c>
      <c r="H37" s="5">
        <v>0.48</v>
      </c>
      <c r="I37" s="5">
        <v>4.7300000000000004</v>
      </c>
      <c r="J37" s="5">
        <v>3.25</v>
      </c>
      <c r="K37" s="5">
        <v>2.9</v>
      </c>
      <c r="L37" s="5">
        <v>28.43</v>
      </c>
      <c r="M37" s="5">
        <v>104.9</v>
      </c>
      <c r="N37" s="27">
        <f t="shared" si="1"/>
        <v>177.19</v>
      </c>
    </row>
    <row r="38" spans="1:14" s="4" customFormat="1">
      <c r="A38" s="26">
        <v>1965</v>
      </c>
      <c r="B38" s="5">
        <v>0.16</v>
      </c>
      <c r="C38" s="5">
        <v>0.69</v>
      </c>
      <c r="D38" s="5">
        <v>0.4</v>
      </c>
      <c r="E38" s="5">
        <v>2.74</v>
      </c>
      <c r="F38" s="5">
        <v>0</v>
      </c>
      <c r="G38" s="5">
        <v>26.31</v>
      </c>
      <c r="H38" s="5">
        <v>1.46</v>
      </c>
      <c r="I38" s="5">
        <v>5.41</v>
      </c>
      <c r="J38" s="5">
        <v>2.64</v>
      </c>
      <c r="K38" s="5">
        <v>2.2400000000000002</v>
      </c>
      <c r="L38" s="5">
        <v>34.17</v>
      </c>
      <c r="M38" s="5">
        <v>92.14</v>
      </c>
      <c r="N38" s="27">
        <f t="shared" si="1"/>
        <v>168.36</v>
      </c>
    </row>
    <row r="39" spans="1:14" s="4" customFormat="1">
      <c r="A39" s="26">
        <v>1966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27"/>
    </row>
    <row r="40" spans="1:14" s="4" customFormat="1">
      <c r="A40" s="26">
        <v>1967</v>
      </c>
      <c r="B40" s="5">
        <v>0.18</v>
      </c>
      <c r="C40" s="5">
        <v>0.03</v>
      </c>
      <c r="D40" s="5">
        <v>0.02</v>
      </c>
      <c r="E40" s="5">
        <v>0</v>
      </c>
      <c r="F40" s="5">
        <v>0</v>
      </c>
      <c r="G40" s="5">
        <v>7.56</v>
      </c>
      <c r="H40" s="5">
        <v>0.55000000000000004</v>
      </c>
      <c r="I40" s="5">
        <v>2.36</v>
      </c>
      <c r="J40" s="5">
        <v>3.07</v>
      </c>
      <c r="K40" s="5">
        <v>3.16</v>
      </c>
      <c r="L40" s="5">
        <v>15.48</v>
      </c>
      <c r="M40" s="5">
        <v>63.58</v>
      </c>
      <c r="N40" s="27">
        <f t="shared" ref="N40:N47" si="2">SUM(B40:M40)</f>
        <v>95.99</v>
      </c>
    </row>
    <row r="41" spans="1:14" s="4" customFormat="1">
      <c r="A41" s="26">
        <v>1968</v>
      </c>
      <c r="B41" s="5">
        <v>0.53</v>
      </c>
      <c r="C41" s="5">
        <v>0.7</v>
      </c>
      <c r="D41" s="5">
        <v>0.97</v>
      </c>
      <c r="E41" s="5">
        <v>0.13</v>
      </c>
      <c r="F41" s="5">
        <v>0</v>
      </c>
      <c r="G41" s="5">
        <v>13.7</v>
      </c>
      <c r="H41" s="5">
        <v>0.16</v>
      </c>
      <c r="I41" s="5">
        <v>0.91</v>
      </c>
      <c r="J41" s="5">
        <v>4.47</v>
      </c>
      <c r="K41" s="5">
        <v>1.74</v>
      </c>
      <c r="L41" s="5">
        <v>22.35</v>
      </c>
      <c r="M41" s="5">
        <v>68.349999999999994</v>
      </c>
      <c r="N41" s="27">
        <f t="shared" si="2"/>
        <v>114.00999999999999</v>
      </c>
    </row>
    <row r="42" spans="1:14" s="4" customFormat="1">
      <c r="A42" s="26">
        <v>1969</v>
      </c>
      <c r="B42" s="5">
        <v>0.16</v>
      </c>
      <c r="C42" s="5">
        <v>0.6</v>
      </c>
      <c r="D42" s="5">
        <v>0.19</v>
      </c>
      <c r="E42" s="5">
        <v>0.25</v>
      </c>
      <c r="F42" s="5">
        <v>0</v>
      </c>
      <c r="G42" s="5">
        <v>19.260000000000002</v>
      </c>
      <c r="H42" s="5">
        <v>0.32</v>
      </c>
      <c r="I42" s="5">
        <v>1.1499999999999999</v>
      </c>
      <c r="J42" s="5">
        <v>3.13</v>
      </c>
      <c r="K42" s="5">
        <v>1.89</v>
      </c>
      <c r="L42" s="5">
        <v>16.16</v>
      </c>
      <c r="M42" s="5">
        <v>60.29</v>
      </c>
      <c r="N42" s="27">
        <f t="shared" si="2"/>
        <v>103.4</v>
      </c>
    </row>
    <row r="43" spans="1:14" s="4" customFormat="1">
      <c r="A43" s="26">
        <v>1970</v>
      </c>
      <c r="B43" s="5">
        <v>0.11</v>
      </c>
      <c r="C43" s="5">
        <v>0.51</v>
      </c>
      <c r="D43" s="5">
        <v>0.02</v>
      </c>
      <c r="E43" s="5">
        <v>0</v>
      </c>
      <c r="F43" s="5">
        <v>0</v>
      </c>
      <c r="G43" s="5">
        <v>19.190000000000001</v>
      </c>
      <c r="H43" s="5">
        <v>1.42</v>
      </c>
      <c r="I43" s="5">
        <v>1.1200000000000001</v>
      </c>
      <c r="J43" s="5">
        <v>3.22</v>
      </c>
      <c r="K43" s="5">
        <v>2.04</v>
      </c>
      <c r="L43" s="5">
        <v>10.99</v>
      </c>
      <c r="M43" s="5">
        <v>53.78</v>
      </c>
      <c r="N43" s="27">
        <f t="shared" si="2"/>
        <v>92.4</v>
      </c>
    </row>
    <row r="44" spans="1:14" s="4" customFormat="1">
      <c r="A44" s="26">
        <v>1971</v>
      </c>
      <c r="B44" s="5">
        <v>0.11</v>
      </c>
      <c r="C44" s="5">
        <v>0.75</v>
      </c>
      <c r="D44" s="5">
        <v>0.05</v>
      </c>
      <c r="E44" s="5">
        <v>0.27</v>
      </c>
      <c r="F44" s="5">
        <v>0</v>
      </c>
      <c r="G44" s="5">
        <v>8.6199999999999992</v>
      </c>
      <c r="H44" s="5">
        <v>0.12</v>
      </c>
      <c r="I44" s="5">
        <v>1.1599999999999999</v>
      </c>
      <c r="J44" s="5">
        <v>14.03</v>
      </c>
      <c r="K44" s="5">
        <v>1.56</v>
      </c>
      <c r="L44" s="5">
        <v>12.29</v>
      </c>
      <c r="M44" s="5">
        <v>41.14</v>
      </c>
      <c r="N44" s="27">
        <f t="shared" si="2"/>
        <v>80.099999999999994</v>
      </c>
    </row>
    <row r="45" spans="1:14" s="4" customFormat="1">
      <c r="A45" s="26">
        <v>1972</v>
      </c>
      <c r="B45" s="5">
        <v>0.11</v>
      </c>
      <c r="C45" s="5">
        <v>0.41</v>
      </c>
      <c r="D45" s="5">
        <v>0.01</v>
      </c>
      <c r="E45" s="5">
        <v>0.75</v>
      </c>
      <c r="F45" s="5">
        <v>0</v>
      </c>
      <c r="G45" s="5">
        <v>9.39</v>
      </c>
      <c r="H45" s="5">
        <v>0.12</v>
      </c>
      <c r="I45" s="5">
        <v>0.36</v>
      </c>
      <c r="J45" s="5">
        <v>1.23</v>
      </c>
      <c r="K45" s="5">
        <v>1.03</v>
      </c>
      <c r="L45" s="5">
        <v>9.09</v>
      </c>
      <c r="M45" s="5">
        <v>31.06</v>
      </c>
      <c r="N45" s="27">
        <f t="shared" si="2"/>
        <v>53.56</v>
      </c>
    </row>
    <row r="46" spans="1:14" s="4" customFormat="1">
      <c r="A46" s="26">
        <v>1973</v>
      </c>
      <c r="B46" s="5">
        <v>0.11</v>
      </c>
      <c r="C46" s="5">
        <v>0.57999999999999996</v>
      </c>
      <c r="D46" s="5">
        <v>0.01</v>
      </c>
      <c r="E46" s="5">
        <v>0</v>
      </c>
      <c r="F46" s="5">
        <v>0</v>
      </c>
      <c r="G46" s="5">
        <v>5.91</v>
      </c>
      <c r="H46" s="5">
        <v>0.12</v>
      </c>
      <c r="I46" s="5">
        <v>1.7</v>
      </c>
      <c r="J46" s="5">
        <v>1.52</v>
      </c>
      <c r="K46" s="5">
        <v>0.86</v>
      </c>
      <c r="L46" s="5">
        <v>12.87</v>
      </c>
      <c r="M46" s="5">
        <v>39.99</v>
      </c>
      <c r="N46" s="27">
        <f t="shared" si="2"/>
        <v>63.67</v>
      </c>
    </row>
    <row r="47" spans="1:14" s="4" customFormat="1">
      <c r="A47" s="26">
        <v>1974</v>
      </c>
      <c r="B47" s="5">
        <v>0</v>
      </c>
      <c r="C47" s="5">
        <v>2.12</v>
      </c>
      <c r="D47" s="5">
        <v>0.05</v>
      </c>
      <c r="E47" s="5">
        <v>1</v>
      </c>
      <c r="F47" s="5">
        <v>0</v>
      </c>
      <c r="G47" s="5">
        <v>3.42</v>
      </c>
      <c r="H47" s="5">
        <v>0.05</v>
      </c>
      <c r="I47" s="5">
        <v>0.55000000000000004</v>
      </c>
      <c r="J47" s="5">
        <v>0.91</v>
      </c>
      <c r="K47" s="5">
        <v>0.33</v>
      </c>
      <c r="L47" s="5">
        <v>6.68</v>
      </c>
      <c r="M47" s="5">
        <v>27.22</v>
      </c>
      <c r="N47" s="27">
        <f t="shared" si="2"/>
        <v>42.33</v>
      </c>
    </row>
    <row r="48" spans="1:14" s="4" customFormat="1">
      <c r="A48" s="26">
        <v>1975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27"/>
    </row>
    <row r="49" spans="1:14" s="4" customFormat="1">
      <c r="A49" s="26">
        <v>1976</v>
      </c>
      <c r="B49" s="5">
        <v>0.3</v>
      </c>
      <c r="C49" s="5">
        <v>1.83</v>
      </c>
      <c r="D49" s="5">
        <v>0.5</v>
      </c>
      <c r="E49" s="5">
        <v>0.9</v>
      </c>
      <c r="F49" s="5">
        <v>0</v>
      </c>
      <c r="G49" s="5">
        <v>14.81</v>
      </c>
      <c r="H49" s="5">
        <v>12.65</v>
      </c>
      <c r="I49" s="5">
        <v>5.17</v>
      </c>
      <c r="J49" s="5">
        <v>7.59</v>
      </c>
      <c r="K49" s="5">
        <v>9.89</v>
      </c>
      <c r="L49" s="5">
        <v>44.55</v>
      </c>
      <c r="M49" s="5">
        <v>33.6</v>
      </c>
      <c r="N49" s="27">
        <f t="shared" ref="N49:N56" si="3">SUM(B49:M49)</f>
        <v>131.79</v>
      </c>
    </row>
    <row r="50" spans="1:14" s="4" customFormat="1">
      <c r="A50" s="26">
        <v>1977</v>
      </c>
      <c r="B50" s="5">
        <v>0</v>
      </c>
      <c r="C50" s="5">
        <v>0.88</v>
      </c>
      <c r="D50" s="5">
        <v>0</v>
      </c>
      <c r="E50" s="5">
        <v>0.2</v>
      </c>
      <c r="F50" s="5">
        <v>0</v>
      </c>
      <c r="G50" s="5">
        <v>7.78</v>
      </c>
      <c r="H50" s="5">
        <v>3.28</v>
      </c>
      <c r="I50" s="5">
        <v>2.2000000000000002</v>
      </c>
      <c r="J50" s="5">
        <v>3.1</v>
      </c>
      <c r="K50" s="5">
        <v>1.57</v>
      </c>
      <c r="L50" s="5">
        <v>5.0999999999999996</v>
      </c>
      <c r="M50" s="5">
        <v>29.55</v>
      </c>
      <c r="N50" s="27">
        <f t="shared" si="3"/>
        <v>53.66</v>
      </c>
    </row>
    <row r="51" spans="1:14" s="4" customFormat="1">
      <c r="A51" s="26">
        <v>1978</v>
      </c>
      <c r="B51" s="5">
        <v>0.2</v>
      </c>
      <c r="C51" s="5">
        <v>0.68</v>
      </c>
      <c r="D51" s="5">
        <v>0</v>
      </c>
      <c r="E51" s="5">
        <v>0.75</v>
      </c>
      <c r="F51" s="5">
        <v>0.3</v>
      </c>
      <c r="G51" s="5">
        <v>3.5</v>
      </c>
      <c r="H51" s="5">
        <v>2.66</v>
      </c>
      <c r="I51" s="5">
        <v>3.04</v>
      </c>
      <c r="J51" s="5">
        <v>7.32</v>
      </c>
      <c r="K51" s="5">
        <v>1.61</v>
      </c>
      <c r="L51" s="5">
        <v>12.76</v>
      </c>
      <c r="M51" s="5">
        <v>23.43</v>
      </c>
      <c r="N51" s="27">
        <f t="shared" si="3"/>
        <v>56.25</v>
      </c>
    </row>
    <row r="52" spans="1:14" s="4" customFormat="1">
      <c r="A52" s="26">
        <v>1979</v>
      </c>
      <c r="B52" s="5">
        <v>0.2</v>
      </c>
      <c r="C52" s="5">
        <v>0.68</v>
      </c>
      <c r="D52" s="5">
        <v>0</v>
      </c>
      <c r="E52" s="5">
        <v>1.8</v>
      </c>
      <c r="F52" s="5">
        <v>0.25</v>
      </c>
      <c r="G52" s="5">
        <v>5.65</v>
      </c>
      <c r="H52" s="5">
        <v>2.21</v>
      </c>
      <c r="I52" s="5">
        <v>5.61</v>
      </c>
      <c r="J52" s="5">
        <v>6.68</v>
      </c>
      <c r="K52" s="5">
        <v>1.47</v>
      </c>
      <c r="L52" s="5">
        <v>11.89</v>
      </c>
      <c r="M52" s="5">
        <v>26.02</v>
      </c>
      <c r="N52" s="27">
        <f t="shared" si="3"/>
        <v>62.459999999999994</v>
      </c>
    </row>
    <row r="53" spans="1:14" s="4" customFormat="1">
      <c r="A53" s="26">
        <v>1980</v>
      </c>
      <c r="B53" s="5">
        <v>0</v>
      </c>
      <c r="C53" s="5">
        <v>0.35</v>
      </c>
      <c r="D53" s="5">
        <v>0.5</v>
      </c>
      <c r="E53" s="5">
        <v>0.65</v>
      </c>
      <c r="F53" s="5">
        <v>0</v>
      </c>
      <c r="G53" s="5">
        <v>7.65</v>
      </c>
      <c r="H53" s="5">
        <v>2.12</v>
      </c>
      <c r="I53" s="5">
        <v>4.62</v>
      </c>
      <c r="J53" s="5">
        <v>3.12</v>
      </c>
      <c r="K53" s="5">
        <v>1.91</v>
      </c>
      <c r="L53" s="5">
        <v>4.57</v>
      </c>
      <c r="M53" s="5">
        <v>20.75</v>
      </c>
      <c r="N53" s="27">
        <f t="shared" si="3"/>
        <v>46.24</v>
      </c>
    </row>
    <row r="54" spans="1:14" s="4" customFormat="1">
      <c r="A54" s="26">
        <v>1981</v>
      </c>
      <c r="B54" s="5">
        <v>0.03</v>
      </c>
      <c r="C54" s="5">
        <v>0.2</v>
      </c>
      <c r="D54" s="5">
        <v>0.05</v>
      </c>
      <c r="E54" s="5">
        <v>4.87</v>
      </c>
      <c r="F54" s="5">
        <v>0.7</v>
      </c>
      <c r="G54" s="5">
        <v>12.68</v>
      </c>
      <c r="H54" s="5">
        <v>0.85</v>
      </c>
      <c r="I54" s="5">
        <v>6.23</v>
      </c>
      <c r="J54" s="5">
        <v>3.3</v>
      </c>
      <c r="K54" s="5">
        <v>2.5299999999999998</v>
      </c>
      <c r="L54" s="5">
        <v>5.76</v>
      </c>
      <c r="M54" s="5">
        <v>16.45</v>
      </c>
      <c r="N54" s="27">
        <f t="shared" si="3"/>
        <v>53.650000000000006</v>
      </c>
    </row>
    <row r="55" spans="1:14" s="4" customFormat="1">
      <c r="A55" s="26">
        <v>1982</v>
      </c>
      <c r="B55" s="5">
        <v>0</v>
      </c>
      <c r="C55" s="5">
        <v>0.71</v>
      </c>
      <c r="D55" s="5">
        <v>0.05</v>
      </c>
      <c r="E55" s="5">
        <v>0.8</v>
      </c>
      <c r="F55" s="5">
        <v>29</v>
      </c>
      <c r="G55" s="5">
        <v>9.9</v>
      </c>
      <c r="H55" s="5">
        <v>1.7</v>
      </c>
      <c r="I55" s="5">
        <v>9.91</v>
      </c>
      <c r="J55" s="5">
        <v>5.29</v>
      </c>
      <c r="K55" s="5">
        <v>2.69</v>
      </c>
      <c r="L55" s="5">
        <v>6.14</v>
      </c>
      <c r="M55" s="5">
        <v>17.149999999999999</v>
      </c>
      <c r="N55" s="27">
        <f t="shared" si="3"/>
        <v>83.34</v>
      </c>
    </row>
    <row r="56" spans="1:14" s="4" customFormat="1">
      <c r="A56" s="26">
        <v>1983</v>
      </c>
      <c r="B56" s="5">
        <v>0.04</v>
      </c>
      <c r="C56" s="5">
        <v>0.7</v>
      </c>
      <c r="D56" s="5">
        <v>0.4</v>
      </c>
      <c r="E56" s="5">
        <v>5.16</v>
      </c>
      <c r="F56" s="5">
        <v>1.2</v>
      </c>
      <c r="G56" s="5">
        <v>13.7</v>
      </c>
      <c r="H56" s="5">
        <v>3.2</v>
      </c>
      <c r="I56" s="5">
        <v>8.49</v>
      </c>
      <c r="J56" s="5">
        <v>7.35</v>
      </c>
      <c r="K56" s="5">
        <v>2.99</v>
      </c>
      <c r="L56" s="5">
        <v>11.36</v>
      </c>
      <c r="M56" s="5">
        <v>17.850000000000001</v>
      </c>
      <c r="N56" s="27">
        <f t="shared" si="3"/>
        <v>72.44</v>
      </c>
    </row>
    <row r="57" spans="1:14" s="4" customFormat="1">
      <c r="A57" s="26">
        <v>1984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27"/>
    </row>
    <row r="58" spans="1:14" s="4" customFormat="1">
      <c r="A58" s="26">
        <v>1985</v>
      </c>
      <c r="B58" s="5">
        <v>1.66</v>
      </c>
      <c r="C58" s="5">
        <v>2.14</v>
      </c>
      <c r="D58" s="5">
        <v>2.5</v>
      </c>
      <c r="E58" s="5">
        <v>10.59</v>
      </c>
      <c r="F58" s="5">
        <v>9</v>
      </c>
      <c r="G58" s="5">
        <v>27.7</v>
      </c>
      <c r="H58" s="5">
        <v>5.2</v>
      </c>
      <c r="I58" s="5">
        <v>9.1</v>
      </c>
      <c r="J58" s="5">
        <v>14.09</v>
      </c>
      <c r="K58" s="5">
        <v>8.9499999999999993</v>
      </c>
      <c r="L58" s="5">
        <v>12.82</v>
      </c>
      <c r="M58" s="5">
        <v>44.62</v>
      </c>
      <c r="N58" s="27">
        <f>SUM(B58:M58)</f>
        <v>148.37</v>
      </c>
    </row>
    <row r="59" spans="1:14" s="4" customFormat="1">
      <c r="A59" s="26">
        <v>1986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27"/>
    </row>
    <row r="60" spans="1:14" s="4" customFormat="1">
      <c r="A60" s="26">
        <v>1987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27"/>
    </row>
    <row r="61" spans="1:14" s="4" customFormat="1">
      <c r="A61" s="26">
        <v>1988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27"/>
    </row>
    <row r="62" spans="1:14" s="4" customFormat="1">
      <c r="A62" s="26">
        <v>1989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27"/>
    </row>
    <row r="63" spans="1:14" s="4" customFormat="1">
      <c r="A63" s="28">
        <v>1990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30"/>
    </row>
    <row r="64" spans="1:14" s="4" customFormat="1">
      <c r="A64" s="10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s="4" customFormat="1" ht="39.950000000000003" customHeight="1">
      <c r="A65" s="34" t="s">
        <v>21</v>
      </c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7"/>
    </row>
    <row r="66" spans="1:14" s="4" customFormat="1" ht="24.95" customHeight="1">
      <c r="A66" s="31" t="s">
        <v>1</v>
      </c>
      <c r="B66" s="32" t="s">
        <v>2</v>
      </c>
      <c r="C66" s="32" t="s">
        <v>3</v>
      </c>
      <c r="D66" s="32" t="s">
        <v>4</v>
      </c>
      <c r="E66" s="32" t="s">
        <v>5</v>
      </c>
      <c r="F66" s="32" t="s">
        <v>6</v>
      </c>
      <c r="G66" s="32" t="s">
        <v>7</v>
      </c>
      <c r="H66" s="32" t="s">
        <v>8</v>
      </c>
      <c r="I66" s="32" t="s">
        <v>9</v>
      </c>
      <c r="J66" s="32" t="s">
        <v>10</v>
      </c>
      <c r="K66" s="32" t="s">
        <v>11</v>
      </c>
      <c r="L66" s="32" t="s">
        <v>12</v>
      </c>
      <c r="M66" s="32" t="s">
        <v>13</v>
      </c>
      <c r="N66" s="32" t="s">
        <v>14</v>
      </c>
    </row>
    <row r="67" spans="1:14" s="4" customFormat="1">
      <c r="A67" s="23">
        <v>1980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5"/>
    </row>
    <row r="68" spans="1:14" s="4" customFormat="1">
      <c r="A68" s="26">
        <v>1981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27"/>
    </row>
    <row r="69" spans="1:14" s="4" customFormat="1">
      <c r="A69" s="26">
        <v>1982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27"/>
    </row>
    <row r="70" spans="1:14" s="4" customFormat="1">
      <c r="A70" s="26">
        <v>1983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27"/>
    </row>
    <row r="71" spans="1:14" s="4" customFormat="1">
      <c r="A71" s="26">
        <v>1984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27"/>
    </row>
    <row r="72" spans="1:14" s="4" customFormat="1">
      <c r="A72" s="26">
        <v>1985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27"/>
    </row>
    <row r="73" spans="1:14" s="4" customFormat="1">
      <c r="A73" s="26">
        <v>1986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27"/>
    </row>
    <row r="74" spans="1:14" s="4" customFormat="1">
      <c r="A74" s="26">
        <v>1987</v>
      </c>
      <c r="B74" s="5">
        <v>4.16</v>
      </c>
      <c r="C74" s="5">
        <v>7.48</v>
      </c>
      <c r="D74" s="5">
        <v>2.11</v>
      </c>
      <c r="E74" s="5">
        <v>5.56</v>
      </c>
      <c r="F74" s="5">
        <v>8.2100000000000009</v>
      </c>
      <c r="G74" s="5">
        <v>716.08</v>
      </c>
      <c r="H74" s="5">
        <v>111.87</v>
      </c>
      <c r="I74" s="5">
        <v>76.209999999999994</v>
      </c>
      <c r="J74" s="5">
        <v>51.23</v>
      </c>
      <c r="K74" s="5">
        <v>78.5</v>
      </c>
      <c r="L74" s="5">
        <v>36.43</v>
      </c>
      <c r="M74" s="5">
        <v>287.08</v>
      </c>
      <c r="N74" s="27">
        <f t="shared" ref="N74:N109" si="4">SUM(B74:M74)</f>
        <v>1384.92</v>
      </c>
    </row>
    <row r="75" spans="1:14" s="4" customFormat="1">
      <c r="A75" s="26">
        <v>1988</v>
      </c>
      <c r="B75" s="5">
        <v>3.1</v>
      </c>
      <c r="C75" s="5">
        <v>7.91</v>
      </c>
      <c r="D75" s="5">
        <v>3.1</v>
      </c>
      <c r="E75" s="5">
        <v>10.8</v>
      </c>
      <c r="F75" s="5">
        <v>6.04</v>
      </c>
      <c r="G75" s="5">
        <v>671.19</v>
      </c>
      <c r="H75" s="5">
        <v>106.82</v>
      </c>
      <c r="I75" s="5">
        <v>68.53</v>
      </c>
      <c r="J75" s="5">
        <v>48.45</v>
      </c>
      <c r="K75" s="5">
        <v>87.41</v>
      </c>
      <c r="L75" s="5">
        <v>49.9</v>
      </c>
      <c r="M75" s="5">
        <v>273.7</v>
      </c>
      <c r="N75" s="27">
        <f t="shared" si="4"/>
        <v>1336.95</v>
      </c>
    </row>
    <row r="76" spans="1:14" s="4" customFormat="1">
      <c r="A76" s="26">
        <v>1989</v>
      </c>
      <c r="B76" s="5">
        <v>3.15</v>
      </c>
      <c r="C76" s="5">
        <v>8.2200000000000006</v>
      </c>
      <c r="D76" s="5">
        <v>2.89</v>
      </c>
      <c r="E76" s="5">
        <v>11.29</v>
      </c>
      <c r="F76" s="5">
        <v>5.91</v>
      </c>
      <c r="G76" s="5">
        <v>696.14</v>
      </c>
      <c r="H76" s="5">
        <v>101.53</v>
      </c>
      <c r="I76" s="5">
        <v>66.400000000000006</v>
      </c>
      <c r="J76" s="5">
        <v>41.46</v>
      </c>
      <c r="K76" s="5">
        <v>88.06</v>
      </c>
      <c r="L76" s="5">
        <v>32.1</v>
      </c>
      <c r="M76" s="5">
        <v>283.77</v>
      </c>
      <c r="N76" s="27">
        <f t="shared" si="4"/>
        <v>1340.9199999999998</v>
      </c>
    </row>
    <row r="77" spans="1:14" s="4" customFormat="1">
      <c r="A77" s="26">
        <v>1990</v>
      </c>
      <c r="B77" s="5">
        <v>1.62</v>
      </c>
      <c r="C77" s="5">
        <v>8.44</v>
      </c>
      <c r="D77" s="5">
        <v>2.89</v>
      </c>
      <c r="E77" s="5">
        <v>16.239999999999998</v>
      </c>
      <c r="F77" s="5">
        <v>3.75</v>
      </c>
      <c r="G77" s="5">
        <v>666.47</v>
      </c>
      <c r="H77" s="5">
        <v>111.3</v>
      </c>
      <c r="I77" s="5">
        <v>58.75</v>
      </c>
      <c r="J77" s="5">
        <v>43.36</v>
      </c>
      <c r="K77" s="5">
        <v>83.56</v>
      </c>
      <c r="L77" s="5">
        <v>29.14</v>
      </c>
      <c r="M77" s="5">
        <v>268.16000000000003</v>
      </c>
      <c r="N77" s="27">
        <f t="shared" si="4"/>
        <v>1293.6800000000003</v>
      </c>
    </row>
    <row r="78" spans="1:14" s="4" customFormat="1">
      <c r="A78" s="26">
        <v>1991</v>
      </c>
      <c r="B78" s="5">
        <v>1.2</v>
      </c>
      <c r="C78" s="5">
        <v>7.21</v>
      </c>
      <c r="D78" s="5">
        <v>2.46</v>
      </c>
      <c r="E78" s="5">
        <v>7.2</v>
      </c>
      <c r="F78" s="5">
        <v>2.2000000000000002</v>
      </c>
      <c r="G78" s="5">
        <v>637.05999999999995</v>
      </c>
      <c r="H78" s="5">
        <v>114.6</v>
      </c>
      <c r="I78" s="5">
        <v>63.29</v>
      </c>
      <c r="J78" s="5">
        <v>43.45</v>
      </c>
      <c r="K78" s="5">
        <v>76</v>
      </c>
      <c r="L78" s="5">
        <v>25.81</v>
      </c>
      <c r="M78" s="5">
        <v>288.79000000000002</v>
      </c>
      <c r="N78" s="27">
        <f t="shared" si="4"/>
        <v>1269.27</v>
      </c>
    </row>
    <row r="79" spans="1:14" s="4" customFormat="1">
      <c r="A79" s="26">
        <v>1992</v>
      </c>
      <c r="B79" s="5">
        <v>2.5</v>
      </c>
      <c r="C79" s="5">
        <v>8.16</v>
      </c>
      <c r="D79" s="5">
        <v>3.14</v>
      </c>
      <c r="E79" s="5">
        <v>6.4</v>
      </c>
      <c r="F79" s="5">
        <v>4.93</v>
      </c>
      <c r="G79" s="5">
        <v>640.30999999999995</v>
      </c>
      <c r="H79" s="5">
        <v>102.38</v>
      </c>
      <c r="I79" s="5">
        <v>52.76</v>
      </c>
      <c r="J79" s="5">
        <v>40.159999999999997</v>
      </c>
      <c r="K79" s="5">
        <v>77.56</v>
      </c>
      <c r="L79" s="5">
        <v>24.19</v>
      </c>
      <c r="M79" s="5">
        <v>285.99</v>
      </c>
      <c r="N79" s="27">
        <f t="shared" si="4"/>
        <v>1248.48</v>
      </c>
    </row>
    <row r="80" spans="1:14" s="4" customFormat="1">
      <c r="A80" s="26">
        <v>1993</v>
      </c>
      <c r="B80" s="5">
        <v>2.35</v>
      </c>
      <c r="C80" s="5">
        <v>6.14</v>
      </c>
      <c r="D80" s="5">
        <v>3.14</v>
      </c>
      <c r="E80" s="5">
        <v>6.49</v>
      </c>
      <c r="F80" s="5">
        <v>4.8600000000000003</v>
      </c>
      <c r="G80" s="5">
        <v>601.71</v>
      </c>
      <c r="H80" s="5">
        <v>99.23</v>
      </c>
      <c r="I80" s="5">
        <v>62.39</v>
      </c>
      <c r="J80" s="5">
        <v>48.33</v>
      </c>
      <c r="K80" s="5">
        <v>80.53</v>
      </c>
      <c r="L80" s="5">
        <v>22.98</v>
      </c>
      <c r="M80" s="5">
        <v>279.91000000000003</v>
      </c>
      <c r="N80" s="27">
        <f t="shared" si="4"/>
        <v>1218.0600000000002</v>
      </c>
    </row>
    <row r="81" spans="1:14" s="4" customFormat="1">
      <c r="A81" s="26">
        <v>1994</v>
      </c>
      <c r="B81" s="5">
        <v>1.65</v>
      </c>
      <c r="C81" s="5">
        <v>6.19</v>
      </c>
      <c r="D81" s="5">
        <v>0.92</v>
      </c>
      <c r="E81" s="5">
        <v>5.47</v>
      </c>
      <c r="F81" s="5">
        <v>5.84</v>
      </c>
      <c r="G81" s="5">
        <v>556.30999999999995</v>
      </c>
      <c r="H81" s="5">
        <v>87.47</v>
      </c>
      <c r="I81" s="5">
        <v>63.64</v>
      </c>
      <c r="J81" s="5">
        <v>32.130000000000003</v>
      </c>
      <c r="K81" s="5">
        <v>78.55</v>
      </c>
      <c r="L81" s="5">
        <v>23.77</v>
      </c>
      <c r="M81" s="5">
        <v>291.06</v>
      </c>
      <c r="N81" s="27">
        <f t="shared" si="4"/>
        <v>1153</v>
      </c>
    </row>
    <row r="82" spans="1:14" s="4" customFormat="1">
      <c r="A82" s="26">
        <v>1995</v>
      </c>
      <c r="B82" s="5">
        <v>2.1</v>
      </c>
      <c r="C82" s="5">
        <v>6.51</v>
      </c>
      <c r="D82" s="5">
        <v>0.86</v>
      </c>
      <c r="E82" s="5">
        <v>5.37</v>
      </c>
      <c r="F82" s="5">
        <v>5.99</v>
      </c>
      <c r="G82" s="5">
        <v>517.35</v>
      </c>
      <c r="H82" s="5">
        <v>88.99</v>
      </c>
      <c r="I82" s="5">
        <v>57.19</v>
      </c>
      <c r="J82" s="5">
        <v>32.68</v>
      </c>
      <c r="K82" s="5">
        <v>58.76</v>
      </c>
      <c r="L82" s="5">
        <v>29.89</v>
      </c>
      <c r="M82" s="5">
        <v>265.27</v>
      </c>
      <c r="N82" s="27">
        <f t="shared" si="4"/>
        <v>1070.96</v>
      </c>
    </row>
    <row r="83" spans="1:14" s="4" customFormat="1">
      <c r="A83" s="26">
        <v>1996</v>
      </c>
      <c r="B83" s="5">
        <v>3.61</v>
      </c>
      <c r="C83" s="5">
        <v>6.09</v>
      </c>
      <c r="D83" s="5">
        <v>2.8</v>
      </c>
      <c r="E83" s="5">
        <v>4.96</v>
      </c>
      <c r="F83" s="5">
        <v>14.17</v>
      </c>
      <c r="G83" s="5">
        <v>451.17</v>
      </c>
      <c r="H83" s="5">
        <v>83.82</v>
      </c>
      <c r="I83" s="5">
        <v>54.72</v>
      </c>
      <c r="J83" s="5">
        <v>31.25</v>
      </c>
      <c r="K83" s="5">
        <v>47.93</v>
      </c>
      <c r="L83" s="5">
        <v>19.149999999999999</v>
      </c>
      <c r="M83" s="5">
        <v>210.74</v>
      </c>
      <c r="N83" s="27">
        <f t="shared" si="4"/>
        <v>930.41</v>
      </c>
    </row>
    <row r="84" spans="1:14" s="4" customFormat="1">
      <c r="A84" s="26">
        <v>1997</v>
      </c>
      <c r="B84" s="5">
        <v>1.1499999999999999</v>
      </c>
      <c r="C84" s="5">
        <v>5.8</v>
      </c>
      <c r="D84" s="5">
        <v>0.88</v>
      </c>
      <c r="E84" s="5">
        <v>4.1100000000000003</v>
      </c>
      <c r="F84" s="5">
        <v>15.97</v>
      </c>
      <c r="G84" s="5">
        <v>418.11</v>
      </c>
      <c r="H84" s="5">
        <v>93.57</v>
      </c>
      <c r="I84" s="5">
        <v>50.84</v>
      </c>
      <c r="J84" s="5">
        <v>30.41</v>
      </c>
      <c r="K84" s="5">
        <v>42.88</v>
      </c>
      <c r="L84" s="5">
        <v>16.940000000000001</v>
      </c>
      <c r="M84" s="5">
        <v>111.42</v>
      </c>
      <c r="N84" s="27">
        <f t="shared" si="4"/>
        <v>792.08</v>
      </c>
    </row>
    <row r="85" spans="1:14" s="4" customFormat="1">
      <c r="A85" s="26">
        <v>1998</v>
      </c>
      <c r="B85" s="5">
        <v>1.3</v>
      </c>
      <c r="C85" s="5">
        <v>6.6</v>
      </c>
      <c r="D85" s="5">
        <v>1.6</v>
      </c>
      <c r="E85" s="5">
        <v>10.15</v>
      </c>
      <c r="F85" s="5">
        <v>4.12</v>
      </c>
      <c r="G85" s="5">
        <v>390.64</v>
      </c>
      <c r="H85" s="5">
        <v>87.54</v>
      </c>
      <c r="I85" s="5">
        <v>59.85</v>
      </c>
      <c r="J85" s="5">
        <v>33.630000000000003</v>
      </c>
      <c r="K85" s="5">
        <v>42.54</v>
      </c>
      <c r="L85" s="5">
        <v>54.26</v>
      </c>
      <c r="M85" s="5">
        <v>112.01</v>
      </c>
      <c r="N85" s="27">
        <f t="shared" si="4"/>
        <v>804.2399999999999</v>
      </c>
    </row>
    <row r="86" spans="1:14" s="4" customFormat="1">
      <c r="A86" s="26">
        <v>1999</v>
      </c>
      <c r="B86" s="5">
        <v>1.02</v>
      </c>
      <c r="C86" s="5">
        <v>7.57</v>
      </c>
      <c r="D86" s="5">
        <v>1.34</v>
      </c>
      <c r="E86" s="5">
        <v>9.02</v>
      </c>
      <c r="F86" s="5">
        <v>5.21</v>
      </c>
      <c r="G86" s="5">
        <v>361.9</v>
      </c>
      <c r="H86" s="5">
        <v>82.32</v>
      </c>
      <c r="I86" s="5">
        <v>57.01</v>
      </c>
      <c r="J86" s="5">
        <v>33.340000000000003</v>
      </c>
      <c r="K86" s="5">
        <v>52.4</v>
      </c>
      <c r="L86" s="5">
        <v>26.79</v>
      </c>
      <c r="M86" s="5">
        <v>92.02</v>
      </c>
      <c r="N86" s="27">
        <f t="shared" si="4"/>
        <v>729.93999999999994</v>
      </c>
    </row>
    <row r="87" spans="1:14" s="4" customFormat="1">
      <c r="A87" s="26">
        <v>2000</v>
      </c>
      <c r="B87" s="5">
        <v>2.0099999999999998</v>
      </c>
      <c r="C87" s="5">
        <v>4.6500000000000004</v>
      </c>
      <c r="D87" s="5">
        <v>1.29</v>
      </c>
      <c r="E87" s="5">
        <v>4.9800000000000004</v>
      </c>
      <c r="F87" s="5">
        <v>6.66</v>
      </c>
      <c r="G87" s="5">
        <v>356.16</v>
      </c>
      <c r="H87" s="5">
        <v>83.2</v>
      </c>
      <c r="I87" s="5">
        <v>74.180000000000007</v>
      </c>
      <c r="J87" s="5">
        <v>29.07</v>
      </c>
      <c r="K87" s="5">
        <v>41.66</v>
      </c>
      <c r="L87" s="5">
        <v>21.98</v>
      </c>
      <c r="M87" s="5">
        <v>75.599999999999994</v>
      </c>
      <c r="N87" s="27">
        <f t="shared" si="4"/>
        <v>701.44</v>
      </c>
    </row>
    <row r="88" spans="1:14" s="4" customFormat="1">
      <c r="A88" s="38">
        <v>2001</v>
      </c>
      <c r="B88" s="5">
        <v>1.45</v>
      </c>
      <c r="C88" s="5">
        <v>4.79</v>
      </c>
      <c r="D88" s="5">
        <v>0.59</v>
      </c>
      <c r="E88" s="5">
        <v>5.53</v>
      </c>
      <c r="F88" s="5">
        <v>15.65</v>
      </c>
      <c r="G88" s="5">
        <v>313.22000000000003</v>
      </c>
      <c r="H88" s="5">
        <v>82.68</v>
      </c>
      <c r="I88" s="5">
        <v>56.99</v>
      </c>
      <c r="J88" s="5">
        <v>29.55</v>
      </c>
      <c r="K88" s="5">
        <v>60.47</v>
      </c>
      <c r="L88" s="5">
        <v>25.57</v>
      </c>
      <c r="M88" s="5">
        <v>78.37</v>
      </c>
      <c r="N88" s="27">
        <f t="shared" si="4"/>
        <v>674.86000000000013</v>
      </c>
    </row>
    <row r="89" spans="1:14" s="4" customFormat="1">
      <c r="A89" s="38">
        <v>2002</v>
      </c>
      <c r="B89" s="5">
        <v>2.1</v>
      </c>
      <c r="C89" s="5">
        <v>6.14</v>
      </c>
      <c r="D89" s="5">
        <v>3.16</v>
      </c>
      <c r="E89" s="5">
        <v>2.65</v>
      </c>
      <c r="F89" s="5">
        <v>8.23</v>
      </c>
      <c r="G89" s="5">
        <v>323.24</v>
      </c>
      <c r="H89" s="5">
        <v>89.65</v>
      </c>
      <c r="I89" s="5">
        <v>63.91</v>
      </c>
      <c r="J89" s="5">
        <v>35.29</v>
      </c>
      <c r="K89" s="5">
        <v>78.41</v>
      </c>
      <c r="L89" s="5">
        <v>37.64</v>
      </c>
      <c r="M89" s="5">
        <v>87.01</v>
      </c>
      <c r="N89" s="27">
        <f t="shared" si="4"/>
        <v>737.42999999999984</v>
      </c>
    </row>
    <row r="90" spans="1:14" s="4" customFormat="1">
      <c r="A90" s="38">
        <v>2003</v>
      </c>
      <c r="B90" s="5">
        <v>3.01</v>
      </c>
      <c r="C90" s="5">
        <v>6.75</v>
      </c>
      <c r="D90" s="5">
        <v>1.1299999999999999</v>
      </c>
      <c r="E90" s="5">
        <v>4.9400000000000004</v>
      </c>
      <c r="F90" s="5">
        <v>10.39</v>
      </c>
      <c r="G90" s="5">
        <v>331.25</v>
      </c>
      <c r="H90" s="5">
        <v>90.72</v>
      </c>
      <c r="I90" s="5">
        <v>53.24</v>
      </c>
      <c r="J90" s="5">
        <v>55.76</v>
      </c>
      <c r="K90" s="5">
        <v>66.540000000000006</v>
      </c>
      <c r="L90" s="5">
        <v>32.659999999999997</v>
      </c>
      <c r="M90" s="5">
        <v>117.64</v>
      </c>
      <c r="N90" s="27">
        <f t="shared" si="4"/>
        <v>774.03</v>
      </c>
    </row>
    <row r="91" spans="1:14" s="4" customFormat="1">
      <c r="A91" s="38">
        <v>2004</v>
      </c>
      <c r="B91" s="5">
        <v>2.06</v>
      </c>
      <c r="C91" s="5">
        <v>5.75</v>
      </c>
      <c r="D91" s="5">
        <v>0.8</v>
      </c>
      <c r="E91" s="5">
        <v>2.81</v>
      </c>
      <c r="F91" s="5">
        <v>10.76</v>
      </c>
      <c r="G91" s="5">
        <v>250.9</v>
      </c>
      <c r="H91" s="5">
        <v>82.05</v>
      </c>
      <c r="I91" s="5">
        <v>49.93</v>
      </c>
      <c r="J91" s="5">
        <v>28.96</v>
      </c>
      <c r="K91" s="5">
        <v>64.39</v>
      </c>
      <c r="L91" s="5">
        <v>43.6</v>
      </c>
      <c r="M91" s="5">
        <v>90.02</v>
      </c>
      <c r="N91" s="27">
        <f t="shared" si="4"/>
        <v>632.03</v>
      </c>
    </row>
    <row r="92" spans="1:14" s="4" customFormat="1">
      <c r="A92" s="38">
        <v>2005</v>
      </c>
      <c r="B92" s="5">
        <v>2</v>
      </c>
      <c r="C92" s="5">
        <v>6.52</v>
      </c>
      <c r="D92" s="5">
        <v>0.74</v>
      </c>
      <c r="E92" s="5">
        <v>1.66</v>
      </c>
      <c r="F92" s="5">
        <v>20.38</v>
      </c>
      <c r="G92" s="5">
        <v>307.74</v>
      </c>
      <c r="H92" s="5">
        <v>76.989999999999995</v>
      </c>
      <c r="I92" s="5">
        <v>57.63</v>
      </c>
      <c r="J92" s="5">
        <v>38.97</v>
      </c>
      <c r="K92" s="5">
        <v>38.17</v>
      </c>
      <c r="L92" s="5">
        <v>27.76</v>
      </c>
      <c r="M92" s="5">
        <v>66.319999999999993</v>
      </c>
      <c r="N92" s="27">
        <f t="shared" si="4"/>
        <v>644.87999999999988</v>
      </c>
    </row>
    <row r="93" spans="1:14" s="4" customFormat="1">
      <c r="A93" s="38">
        <v>2006</v>
      </c>
      <c r="B93" s="39">
        <v>2.54</v>
      </c>
      <c r="C93" s="39">
        <v>0.16</v>
      </c>
      <c r="D93" s="39">
        <v>0.79</v>
      </c>
      <c r="E93" s="39">
        <v>1.04</v>
      </c>
      <c r="F93" s="39">
        <v>15.38</v>
      </c>
      <c r="G93" s="39">
        <v>147.88999999999999</v>
      </c>
      <c r="H93" s="39">
        <v>64.5</v>
      </c>
      <c r="I93" s="39">
        <v>25.36</v>
      </c>
      <c r="J93" s="39">
        <v>16.39</v>
      </c>
      <c r="K93" s="39">
        <v>30.1</v>
      </c>
      <c r="L93" s="39">
        <v>10.79</v>
      </c>
      <c r="M93" s="39">
        <v>46.08</v>
      </c>
      <c r="N93" s="27">
        <f t="shared" si="4"/>
        <v>361.02</v>
      </c>
    </row>
    <row r="94" spans="1:14" s="4" customFormat="1">
      <c r="A94" s="38">
        <v>2007</v>
      </c>
      <c r="B94" s="39">
        <v>3.71</v>
      </c>
      <c r="C94" s="39">
        <v>0.44</v>
      </c>
      <c r="D94" s="39">
        <v>0.87</v>
      </c>
      <c r="E94" s="39">
        <v>0.56000000000000005</v>
      </c>
      <c r="F94" s="39">
        <v>12.14</v>
      </c>
      <c r="G94" s="39">
        <v>135.52000000000001</v>
      </c>
      <c r="H94" s="39">
        <v>54.06</v>
      </c>
      <c r="I94" s="39">
        <v>21.23</v>
      </c>
      <c r="J94" s="39">
        <v>4.32</v>
      </c>
      <c r="K94" s="39">
        <v>28.5</v>
      </c>
      <c r="L94" s="39">
        <v>11.05</v>
      </c>
      <c r="M94" s="39">
        <v>63.16</v>
      </c>
      <c r="N94" s="27">
        <f t="shared" si="4"/>
        <v>335.56000000000006</v>
      </c>
    </row>
    <row r="95" spans="1:14" s="4" customFormat="1">
      <c r="A95" s="38">
        <v>2008</v>
      </c>
      <c r="B95" s="39">
        <v>2.83</v>
      </c>
      <c r="C95" s="39">
        <v>0.25</v>
      </c>
      <c r="D95" s="39">
        <v>0.9</v>
      </c>
      <c r="E95" s="39">
        <v>1.71</v>
      </c>
      <c r="F95" s="39">
        <v>7.94</v>
      </c>
      <c r="G95" s="39">
        <v>135.5</v>
      </c>
      <c r="H95" s="39">
        <v>49.25</v>
      </c>
      <c r="I95" s="39">
        <v>29.67</v>
      </c>
      <c r="J95" s="39">
        <v>14.62</v>
      </c>
      <c r="K95" s="39">
        <v>10.039999999999999</v>
      </c>
      <c r="L95" s="39">
        <v>12.2</v>
      </c>
      <c r="M95" s="39">
        <v>75.790000000000006</v>
      </c>
      <c r="N95" s="27">
        <f t="shared" si="4"/>
        <v>340.70000000000005</v>
      </c>
    </row>
    <row r="96" spans="1:14" s="4" customFormat="1">
      <c r="A96" s="38">
        <v>2009</v>
      </c>
      <c r="B96" s="39">
        <v>2.69</v>
      </c>
      <c r="C96" s="39">
        <v>0.35</v>
      </c>
      <c r="D96" s="39">
        <v>0.49</v>
      </c>
      <c r="E96" s="39">
        <v>0.79</v>
      </c>
      <c r="F96" s="39">
        <v>9.93</v>
      </c>
      <c r="G96" s="39">
        <v>153.63999999999999</v>
      </c>
      <c r="H96" s="39">
        <v>55.69</v>
      </c>
      <c r="I96" s="39">
        <v>8.6999999999999993</v>
      </c>
      <c r="J96" s="39">
        <v>6.9</v>
      </c>
      <c r="K96" s="39">
        <v>16.920000000000002</v>
      </c>
      <c r="L96" s="39">
        <v>15.01</v>
      </c>
      <c r="M96" s="39">
        <v>89.63</v>
      </c>
      <c r="N96" s="27">
        <f t="shared" si="4"/>
        <v>360.73999999999995</v>
      </c>
    </row>
    <row r="97" spans="1:14" s="4" customFormat="1">
      <c r="A97" s="38">
        <v>2010</v>
      </c>
      <c r="B97" s="39">
        <v>2.86</v>
      </c>
      <c r="C97" s="39">
        <v>1.46</v>
      </c>
      <c r="D97" s="39">
        <v>2.35</v>
      </c>
      <c r="E97" s="39">
        <v>3.25</v>
      </c>
      <c r="F97" s="39">
        <v>6.07</v>
      </c>
      <c r="G97" s="39">
        <v>170.9</v>
      </c>
      <c r="H97" s="39">
        <v>50.58</v>
      </c>
      <c r="I97" s="39">
        <v>9.83</v>
      </c>
      <c r="J97" s="39">
        <v>7.75</v>
      </c>
      <c r="K97" s="39">
        <v>21.43</v>
      </c>
      <c r="L97" s="39">
        <v>23.55</v>
      </c>
      <c r="M97" s="39">
        <v>110.66</v>
      </c>
      <c r="N97" s="27">
        <f t="shared" si="4"/>
        <v>410.69000000000005</v>
      </c>
    </row>
    <row r="98" spans="1:14" s="4" customFormat="1">
      <c r="A98" s="38">
        <v>2011</v>
      </c>
      <c r="B98" s="5">
        <v>2.64</v>
      </c>
      <c r="C98" s="5">
        <v>0.56000000000000005</v>
      </c>
      <c r="D98" s="5">
        <v>0.32</v>
      </c>
      <c r="E98" s="5">
        <v>1.73</v>
      </c>
      <c r="F98" s="5">
        <v>8.35</v>
      </c>
      <c r="G98" s="5">
        <v>174.38</v>
      </c>
      <c r="H98" s="5">
        <v>58.46</v>
      </c>
      <c r="I98" s="5">
        <v>11.17</v>
      </c>
      <c r="J98" s="5">
        <v>8.91</v>
      </c>
      <c r="K98" s="5">
        <v>25.11</v>
      </c>
      <c r="L98" s="5">
        <v>29.73</v>
      </c>
      <c r="M98" s="5">
        <v>101.64</v>
      </c>
      <c r="N98" s="27">
        <f t="shared" si="4"/>
        <v>423.00000000000006</v>
      </c>
    </row>
    <row r="99" spans="1:14" s="4" customFormat="1">
      <c r="A99" s="38">
        <v>2012</v>
      </c>
      <c r="B99" s="5">
        <v>2.83</v>
      </c>
      <c r="C99" s="5">
        <v>2.31</v>
      </c>
      <c r="D99" s="5">
        <v>0.49</v>
      </c>
      <c r="E99" s="5">
        <v>1</v>
      </c>
      <c r="F99" s="5">
        <v>8.34</v>
      </c>
      <c r="G99" s="5">
        <v>184.04</v>
      </c>
      <c r="H99" s="5">
        <v>55.37</v>
      </c>
      <c r="I99" s="5">
        <v>12.46</v>
      </c>
      <c r="J99" s="5">
        <v>8.15</v>
      </c>
      <c r="K99" s="5">
        <v>27.11</v>
      </c>
      <c r="L99" s="5">
        <v>36.9</v>
      </c>
      <c r="M99" s="5">
        <v>71.25</v>
      </c>
      <c r="N99" s="27">
        <f t="shared" si="4"/>
        <v>410.24999999999994</v>
      </c>
    </row>
    <row r="100" spans="1:14" s="4" customFormat="1">
      <c r="A100" s="38">
        <v>2013</v>
      </c>
      <c r="B100" s="5">
        <v>3.19</v>
      </c>
      <c r="C100" s="5">
        <v>2.3199999999999998</v>
      </c>
      <c r="D100" s="5">
        <v>0.54</v>
      </c>
      <c r="E100" s="5">
        <v>0.85</v>
      </c>
      <c r="F100" s="5">
        <v>9.4700000000000006</v>
      </c>
      <c r="G100" s="5">
        <v>179.44</v>
      </c>
      <c r="H100" s="5">
        <v>56.83</v>
      </c>
      <c r="I100" s="5">
        <v>9.99</v>
      </c>
      <c r="J100" s="5">
        <v>8.4700000000000006</v>
      </c>
      <c r="K100" s="5">
        <v>28.67</v>
      </c>
      <c r="L100" s="5">
        <v>46.15</v>
      </c>
      <c r="M100" s="5">
        <v>66.17</v>
      </c>
      <c r="N100" s="27">
        <f t="shared" si="4"/>
        <v>412.09000000000003</v>
      </c>
    </row>
    <row r="101" spans="1:14" s="4" customFormat="1">
      <c r="A101" s="38">
        <v>2014</v>
      </c>
      <c r="B101" s="5">
        <v>2.89</v>
      </c>
      <c r="C101" s="5">
        <v>2.33</v>
      </c>
      <c r="D101" s="5">
        <v>0.45</v>
      </c>
      <c r="E101" s="5">
        <v>1.58</v>
      </c>
      <c r="F101" s="5">
        <v>10.34</v>
      </c>
      <c r="G101" s="5">
        <v>220.93</v>
      </c>
      <c r="H101" s="5">
        <v>56.25</v>
      </c>
      <c r="I101" s="5">
        <v>10.65</v>
      </c>
      <c r="J101" s="5">
        <v>10.38</v>
      </c>
      <c r="K101" s="5">
        <v>22.1</v>
      </c>
      <c r="L101" s="5">
        <v>43.17</v>
      </c>
      <c r="M101" s="5">
        <v>70.78</v>
      </c>
      <c r="N101" s="27">
        <f t="shared" si="4"/>
        <v>451.85</v>
      </c>
    </row>
    <row r="102" spans="1:14" s="4" customFormat="1">
      <c r="A102" s="38">
        <v>2015</v>
      </c>
      <c r="B102" s="5">
        <v>3.19</v>
      </c>
      <c r="C102" s="5">
        <v>1.57</v>
      </c>
      <c r="D102" s="5">
        <v>0.35</v>
      </c>
      <c r="E102" s="5">
        <v>1.94</v>
      </c>
      <c r="F102" s="5">
        <v>13.87</v>
      </c>
      <c r="G102" s="5">
        <v>233.28</v>
      </c>
      <c r="H102" s="5">
        <v>64.040000000000006</v>
      </c>
      <c r="I102" s="5">
        <v>12.62</v>
      </c>
      <c r="J102" s="5">
        <v>20.350000000000001</v>
      </c>
      <c r="K102" s="5">
        <v>50.05</v>
      </c>
      <c r="L102" s="5">
        <v>50</v>
      </c>
      <c r="M102" s="5">
        <v>75.849999999999994</v>
      </c>
      <c r="N102" s="27">
        <f t="shared" si="4"/>
        <v>527.11</v>
      </c>
    </row>
    <row r="103" spans="1:14" s="4" customFormat="1">
      <c r="A103" s="38">
        <v>2016</v>
      </c>
      <c r="B103" s="5">
        <v>7.83</v>
      </c>
      <c r="C103" s="5">
        <v>1.84</v>
      </c>
      <c r="D103" s="5">
        <v>3.77</v>
      </c>
      <c r="E103" s="5">
        <v>8.17</v>
      </c>
      <c r="F103" s="5">
        <v>14.2</v>
      </c>
      <c r="G103" s="5">
        <v>389.77</v>
      </c>
      <c r="H103" s="5">
        <v>114.29</v>
      </c>
      <c r="I103" s="5">
        <v>15.32</v>
      </c>
      <c r="J103" s="5">
        <v>40.229999999999997</v>
      </c>
      <c r="K103" s="5">
        <v>50.59</v>
      </c>
      <c r="L103" s="5">
        <v>86.16</v>
      </c>
      <c r="M103" s="5">
        <v>455.11</v>
      </c>
      <c r="N103" s="27">
        <f t="shared" si="4"/>
        <v>1187.2800000000002</v>
      </c>
    </row>
    <row r="104" spans="1:14" s="4" customFormat="1">
      <c r="A104" s="38">
        <v>2017</v>
      </c>
      <c r="B104" s="5">
        <v>3.94</v>
      </c>
      <c r="C104" s="5">
        <v>0.37</v>
      </c>
      <c r="D104" s="5">
        <v>3.95</v>
      </c>
      <c r="E104" s="5">
        <v>12.71</v>
      </c>
      <c r="F104" s="5">
        <v>0.91</v>
      </c>
      <c r="G104" s="5">
        <v>148.72999999999999</v>
      </c>
      <c r="H104" s="5">
        <v>55.21</v>
      </c>
      <c r="I104" s="5">
        <v>4.09</v>
      </c>
      <c r="J104" s="5">
        <v>25.83</v>
      </c>
      <c r="K104" s="5">
        <v>14.43</v>
      </c>
      <c r="L104" s="5">
        <v>32.880000000000003</v>
      </c>
      <c r="M104" s="5">
        <v>425.21</v>
      </c>
      <c r="N104" s="27">
        <f t="shared" si="4"/>
        <v>728.26</v>
      </c>
    </row>
    <row r="105" spans="1:14" s="4" customFormat="1">
      <c r="A105" s="38">
        <v>2018</v>
      </c>
      <c r="B105" s="5">
        <v>3.95</v>
      </c>
      <c r="C105" s="5">
        <v>0.25</v>
      </c>
      <c r="D105" s="5">
        <v>0.43</v>
      </c>
      <c r="E105" s="5">
        <v>12.57</v>
      </c>
      <c r="F105" s="5">
        <v>0.91</v>
      </c>
      <c r="G105" s="5">
        <v>142.68</v>
      </c>
      <c r="H105" s="5">
        <v>49.6</v>
      </c>
      <c r="I105" s="5">
        <v>4.67</v>
      </c>
      <c r="J105" s="5">
        <v>28.7</v>
      </c>
      <c r="K105" s="5">
        <v>7.37</v>
      </c>
      <c r="L105" s="5">
        <v>32.76</v>
      </c>
      <c r="M105" s="5">
        <v>431.27</v>
      </c>
      <c r="N105" s="27">
        <f t="shared" si="4"/>
        <v>715.16</v>
      </c>
    </row>
    <row r="106" spans="1:14" s="4" customFormat="1">
      <c r="A106" s="38">
        <v>2019</v>
      </c>
      <c r="B106" s="5">
        <v>3.1</v>
      </c>
      <c r="C106" s="5">
        <v>0.4</v>
      </c>
      <c r="D106" s="5">
        <v>4.5199999999999996</v>
      </c>
      <c r="E106" s="5">
        <v>13.11</v>
      </c>
      <c r="F106" s="5">
        <v>0.86</v>
      </c>
      <c r="G106" s="5">
        <v>156.5</v>
      </c>
      <c r="H106" s="5">
        <v>72.5</v>
      </c>
      <c r="I106" s="5">
        <v>4.9000000000000004</v>
      </c>
      <c r="J106" s="5">
        <v>29.76</v>
      </c>
      <c r="K106" s="5">
        <v>11.74</v>
      </c>
      <c r="L106" s="5">
        <v>34.06</v>
      </c>
      <c r="M106" s="5">
        <v>401.54</v>
      </c>
      <c r="N106" s="27">
        <f t="shared" si="4"/>
        <v>732.99</v>
      </c>
    </row>
    <row r="107" spans="1:14" s="4" customFormat="1">
      <c r="A107" s="38">
        <v>2020</v>
      </c>
      <c r="B107" s="5">
        <v>3.77</v>
      </c>
      <c r="C107" s="5">
        <v>0.4</v>
      </c>
      <c r="D107" s="5">
        <v>2.87</v>
      </c>
      <c r="E107" s="5">
        <v>15.63</v>
      </c>
      <c r="F107" s="5">
        <v>0.86</v>
      </c>
      <c r="G107" s="5">
        <v>155.49</v>
      </c>
      <c r="H107" s="5">
        <v>69.849999999999994</v>
      </c>
      <c r="I107" s="5">
        <v>4.8499999999999996</v>
      </c>
      <c r="J107" s="5">
        <v>30.33</v>
      </c>
      <c r="K107" s="5">
        <v>9.19</v>
      </c>
      <c r="L107" s="5">
        <v>31.89</v>
      </c>
      <c r="M107" s="5">
        <v>380.68</v>
      </c>
      <c r="N107" s="27">
        <f t="shared" si="4"/>
        <v>705.81</v>
      </c>
    </row>
    <row r="108" spans="1:14" s="4" customFormat="1">
      <c r="A108" s="38">
        <v>2021</v>
      </c>
      <c r="B108" s="5">
        <v>3.11</v>
      </c>
      <c r="C108" s="5">
        <v>0.4</v>
      </c>
      <c r="D108" s="5">
        <v>1.43</v>
      </c>
      <c r="E108" s="5">
        <v>15.17</v>
      </c>
      <c r="F108" s="5">
        <v>1.18</v>
      </c>
      <c r="G108" s="5">
        <v>156.02000000000001</v>
      </c>
      <c r="H108" s="5">
        <v>70.25</v>
      </c>
      <c r="I108" s="5">
        <v>4.8</v>
      </c>
      <c r="J108" s="5">
        <v>32.020000000000003</v>
      </c>
      <c r="K108" s="5">
        <v>9.2100000000000009</v>
      </c>
      <c r="L108" s="5">
        <v>26.24</v>
      </c>
      <c r="M108" s="5">
        <v>384.25</v>
      </c>
      <c r="N108" s="27">
        <f t="shared" si="4"/>
        <v>704.07999999999993</v>
      </c>
    </row>
    <row r="109" spans="1:14" s="4" customFormat="1">
      <c r="A109" s="38">
        <v>2022</v>
      </c>
      <c r="B109" s="5">
        <v>3.54</v>
      </c>
      <c r="C109" s="5">
        <v>0.42</v>
      </c>
      <c r="D109" s="5">
        <v>1.32</v>
      </c>
      <c r="E109" s="5">
        <v>14.44</v>
      </c>
      <c r="F109" s="5">
        <v>0.88</v>
      </c>
      <c r="G109" s="5">
        <v>147.58000000000001</v>
      </c>
      <c r="H109" s="5">
        <v>74.739999999999995</v>
      </c>
      <c r="I109" s="5">
        <v>5</v>
      </c>
      <c r="J109" s="5">
        <v>36.479999999999997</v>
      </c>
      <c r="K109" s="5">
        <v>8.77</v>
      </c>
      <c r="L109" s="5">
        <v>24.85</v>
      </c>
      <c r="M109" s="5">
        <v>377.59</v>
      </c>
      <c r="N109" s="27">
        <f t="shared" si="4"/>
        <v>695.61</v>
      </c>
    </row>
    <row r="110" spans="1:14" s="4" customFormat="1">
      <c r="A110" s="38">
        <v>2023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27"/>
    </row>
    <row r="111" spans="1:14" s="4" customFormat="1">
      <c r="A111" s="28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30"/>
    </row>
    <row r="112" spans="1:14" s="19" customFormat="1" ht="12">
      <c r="A112" s="17" t="s">
        <v>15</v>
      </c>
      <c r="B112" s="18">
        <f>LARGE(B67:B111,1)</f>
        <v>7.83</v>
      </c>
      <c r="C112" s="18">
        <f t="shared" ref="C112:N112" si="5">LARGE(C67:C111,1)</f>
        <v>8.44</v>
      </c>
      <c r="D112" s="18">
        <f t="shared" si="5"/>
        <v>4.5199999999999996</v>
      </c>
      <c r="E112" s="18">
        <f t="shared" si="5"/>
        <v>16.239999999999998</v>
      </c>
      <c r="F112" s="18">
        <f t="shared" si="5"/>
        <v>20.38</v>
      </c>
      <c r="G112" s="18">
        <f t="shared" si="5"/>
        <v>716.08</v>
      </c>
      <c r="H112" s="18">
        <f t="shared" si="5"/>
        <v>114.6</v>
      </c>
      <c r="I112" s="18">
        <f t="shared" si="5"/>
        <v>76.209999999999994</v>
      </c>
      <c r="J112" s="18">
        <f t="shared" si="5"/>
        <v>55.76</v>
      </c>
      <c r="K112" s="18">
        <f t="shared" si="5"/>
        <v>88.06</v>
      </c>
      <c r="L112" s="18">
        <f t="shared" si="5"/>
        <v>86.16</v>
      </c>
      <c r="M112" s="18">
        <f t="shared" si="5"/>
        <v>455.11</v>
      </c>
      <c r="N112" s="18">
        <f t="shared" si="5"/>
        <v>1384.92</v>
      </c>
    </row>
    <row r="113" spans="1:14" s="19" customFormat="1" ht="12">
      <c r="A113" s="17" t="s">
        <v>16</v>
      </c>
      <c r="B113" s="18">
        <f>SMALL(B67:B111,1)</f>
        <v>1.02</v>
      </c>
      <c r="C113" s="18">
        <f t="shared" ref="C113:N113" si="6">SMALL(C67:C111,1)</f>
        <v>0.16</v>
      </c>
      <c r="D113" s="18">
        <f t="shared" si="6"/>
        <v>0.32</v>
      </c>
      <c r="E113" s="18">
        <f t="shared" si="6"/>
        <v>0.56000000000000005</v>
      </c>
      <c r="F113" s="18">
        <f t="shared" si="6"/>
        <v>0.86</v>
      </c>
      <c r="G113" s="18">
        <f t="shared" si="6"/>
        <v>135.5</v>
      </c>
      <c r="H113" s="18">
        <f t="shared" si="6"/>
        <v>49.25</v>
      </c>
      <c r="I113" s="18">
        <f t="shared" si="6"/>
        <v>4.09</v>
      </c>
      <c r="J113" s="18">
        <f t="shared" si="6"/>
        <v>4.32</v>
      </c>
      <c r="K113" s="18">
        <f t="shared" si="6"/>
        <v>7.37</v>
      </c>
      <c r="L113" s="18">
        <f t="shared" si="6"/>
        <v>10.79</v>
      </c>
      <c r="M113" s="18">
        <f t="shared" si="6"/>
        <v>46.08</v>
      </c>
      <c r="N113" s="18">
        <f t="shared" si="6"/>
        <v>335.56000000000006</v>
      </c>
    </row>
    <row r="116" spans="1:14">
      <c r="A116" s="12" t="s">
        <v>25</v>
      </c>
      <c r="B116" s="22" t="s">
        <v>26</v>
      </c>
    </row>
  </sheetData>
  <phoneticPr fontId="9" type="noConversion"/>
  <printOptions horizontalCentered="1" gridLines="1" gridLinesSet="0"/>
  <pageMargins left="1.1811023622047245" right="0.78740157480314965" top="1.1811023622047245" bottom="0.78740157480314965" header="0.59055118110236227" footer="0.39370078740157483"/>
  <pageSetup paperSize="9" scale="55" orientation="portrait" horizontalDpi="300" verticalDpi="300" r:id="rId1"/>
  <headerFooter alignWithMargins="0">
    <oddHeader>&amp;L&amp;"Arial,Standaard"&amp;8&amp;D&amp;C&amp;"Arial,Vet"&amp;18 Oppervlakte pit- en steenvruchten in Nederland &amp;R&amp;"Arial,Standaard"&amp;8&amp;T</oddHeader>
    <oddFooter>&amp;L&amp;"Arial,Standaard"&amp;8&amp;F / &amp;A&amp;R&amp;"Arial,Standaard"&amp;8pagina &amp;P van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17</vt:i4>
      </vt:variant>
    </vt:vector>
  </HeadingPairs>
  <TitlesOfParts>
    <vt:vector size="25" baseType="lpstr">
      <vt:lpstr>Nederland (totaal)</vt:lpstr>
      <vt:lpstr>Appels</vt:lpstr>
      <vt:lpstr>Peren</vt:lpstr>
      <vt:lpstr>Kersen (totaal)</vt:lpstr>
      <vt:lpstr>Zoete kersen</vt:lpstr>
      <vt:lpstr>Zure kersen</vt:lpstr>
      <vt:lpstr>Pruimen</vt:lpstr>
      <vt:lpstr>Overige</vt:lpstr>
      <vt:lpstr>Afdrukbereik_MI</vt:lpstr>
      <vt:lpstr>Appels!Afdruktitels</vt:lpstr>
      <vt:lpstr>'Kersen (totaal)'!Afdruktitels</vt:lpstr>
      <vt:lpstr>'Nederland (totaal)'!Afdruktitels</vt:lpstr>
      <vt:lpstr>Overige!Afdruktitels</vt:lpstr>
      <vt:lpstr>Peren!Afdruktitels</vt:lpstr>
      <vt:lpstr>Pruimen!Afdruktitels</vt:lpstr>
      <vt:lpstr>'Zoete kersen'!Afdruktitels</vt:lpstr>
      <vt:lpstr>'Zure kersen'!Afdruktitels</vt:lpstr>
      <vt:lpstr>OPP_APPELS</vt:lpstr>
      <vt:lpstr>OPP_KERSEN</vt:lpstr>
      <vt:lpstr>OPP_KERSEN_TOT_</vt:lpstr>
      <vt:lpstr>OPP_MORELLEN</vt:lpstr>
      <vt:lpstr>OPP_NEDERLAND</vt:lpstr>
      <vt:lpstr>OPP_OVERIGE</vt:lpstr>
      <vt:lpstr>OPP_PEREN</vt:lpstr>
      <vt:lpstr>OPP_PRUIMEN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Brand</dc:creator>
  <cp:lastModifiedBy>Hans Brand</cp:lastModifiedBy>
  <dcterms:created xsi:type="dcterms:W3CDTF">1998-03-07T14:16:46Z</dcterms:created>
  <dcterms:modified xsi:type="dcterms:W3CDTF">2023-03-18T09:41:43Z</dcterms:modified>
</cp:coreProperties>
</file>